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335" tabRatio="250"/>
  </bookViews>
  <sheets>
    <sheet name="จัดคนลงสู่ตำแหน่ง แก้ไข มานา64" sheetId="5" r:id="rId1"/>
    <sheet name="จัดคนลงสู่ตำแหน่ง" sheetId="2" r:id="rId2"/>
    <sheet name="จัดคนลงสู่ตำแหน่ง แก้ไข" sheetId="4" r:id="rId3"/>
    <sheet name="Sheet1" sheetId="3" r:id="rId4"/>
  </sheets>
  <definedNames>
    <definedName name="_xlnm.Print_Area" localSheetId="1">จัดคนลงสู่ตำแหน่ง!$A$1:$M$110</definedName>
    <definedName name="_xlnm.Print_Area" localSheetId="2">'จัดคนลงสู่ตำแหน่ง แก้ไข'!$A$1:$M$110</definedName>
    <definedName name="_xlnm.Print_Area" localSheetId="0">'จัดคนลงสู่ตำแหน่ง แก้ไข มานา64'!$A$1:$M$110</definedName>
    <definedName name="_xlnm.Print_Titles" localSheetId="1">จัดคนลงสู่ตำแหน่ง!$4:$7</definedName>
    <definedName name="_xlnm.Print_Titles" localSheetId="2">'จัดคนลงสู่ตำแหน่ง แก้ไข'!$4:$7</definedName>
    <definedName name="_xlnm.Print_Titles" localSheetId="0">'จัดคนลงสู่ตำแหน่ง แก้ไข มานา64'!$4:$7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9" i="5" l="1"/>
  <c r="M106" i="5"/>
  <c r="M104" i="5"/>
  <c r="M100" i="5"/>
  <c r="M98" i="5"/>
  <c r="M86" i="5"/>
  <c r="M81" i="5"/>
  <c r="M79" i="5"/>
  <c r="M77" i="5"/>
  <c r="J73" i="5"/>
  <c r="M73" i="5" s="1"/>
  <c r="M70" i="5"/>
  <c r="M68" i="5"/>
  <c r="J66" i="5"/>
  <c r="M64" i="5"/>
  <c r="J64" i="5"/>
  <c r="M62" i="5"/>
  <c r="J62" i="5"/>
  <c r="M57" i="5"/>
  <c r="M52" i="5"/>
  <c r="M50" i="5"/>
  <c r="J47" i="5"/>
  <c r="M47" i="5" s="1"/>
  <c r="M44" i="5"/>
  <c r="M42" i="5"/>
  <c r="M40" i="5"/>
  <c r="M38" i="5"/>
  <c r="M36" i="5"/>
  <c r="J33" i="5"/>
  <c r="J31" i="5"/>
  <c r="M31" i="5" s="1"/>
  <c r="M28" i="5"/>
  <c r="M25" i="5"/>
  <c r="M23" i="5"/>
  <c r="M21" i="5"/>
  <c r="M19" i="5"/>
  <c r="M17" i="5"/>
  <c r="M15" i="5"/>
  <c r="M13" i="5"/>
  <c r="K13" i="5"/>
  <c r="M10" i="5"/>
  <c r="K10" i="5"/>
  <c r="L8" i="5"/>
  <c r="K8" i="5"/>
  <c r="M8" i="5" s="1"/>
  <c r="M86" i="4" l="1"/>
  <c r="M109" i="4" l="1"/>
  <c r="M106" i="4"/>
  <c r="M104" i="4"/>
  <c r="M100" i="4"/>
  <c r="M98" i="4"/>
  <c r="M81" i="4"/>
  <c r="M79" i="4"/>
  <c r="M77" i="4"/>
  <c r="J73" i="4"/>
  <c r="M73" i="4" s="1"/>
  <c r="M70" i="4"/>
  <c r="M68" i="4"/>
  <c r="J66" i="4"/>
  <c r="M64" i="4"/>
  <c r="J64" i="4"/>
  <c r="M62" i="4"/>
  <c r="J62" i="4"/>
  <c r="M57" i="4"/>
  <c r="M52" i="4"/>
  <c r="M50" i="4"/>
  <c r="J47" i="4"/>
  <c r="M47" i="4" s="1"/>
  <c r="M44" i="4"/>
  <c r="M42" i="4"/>
  <c r="M40" i="4"/>
  <c r="M38" i="4"/>
  <c r="M36" i="4"/>
  <c r="J33" i="4"/>
  <c r="J31" i="4"/>
  <c r="M31" i="4" s="1"/>
  <c r="M28" i="4"/>
  <c r="M25" i="4"/>
  <c r="M23" i="4"/>
  <c r="M21" i="4"/>
  <c r="M19" i="4"/>
  <c r="M17" i="4"/>
  <c r="M15" i="4"/>
  <c r="K13" i="4"/>
  <c r="M13" i="4" s="1"/>
  <c r="M10" i="4"/>
  <c r="K10" i="4"/>
  <c r="L8" i="4"/>
  <c r="K8" i="4"/>
  <c r="M8" i="4" s="1"/>
  <c r="M109" i="2" l="1"/>
  <c r="M100" i="2"/>
  <c r="M98" i="2"/>
  <c r="M86" i="2"/>
  <c r="M73" i="2"/>
  <c r="M64" i="2"/>
  <c r="M62" i="2"/>
  <c r="M57" i="2"/>
  <c r="M47" i="2"/>
  <c r="M31" i="2"/>
  <c r="M28" i="2"/>
  <c r="K13" i="2"/>
  <c r="J31" i="2" l="1"/>
  <c r="J33" i="2"/>
  <c r="J47" i="2"/>
  <c r="J62" i="2"/>
  <c r="J64" i="2"/>
  <c r="J66" i="2"/>
  <c r="J73" i="2"/>
  <c r="M17" i="2" l="1"/>
  <c r="M81" i="2" l="1"/>
  <c r="M79" i="2"/>
  <c r="M23" i="2" l="1"/>
  <c r="M25" i="2" l="1"/>
  <c r="M106" i="2" l="1"/>
  <c r="M77" i="2"/>
  <c r="M70" i="2"/>
  <c r="M52" i="2"/>
  <c r="M44" i="2"/>
  <c r="M42" i="2"/>
  <c r="M38" i="2"/>
  <c r="M40" i="2"/>
  <c r="M21" i="2"/>
  <c r="M15" i="2"/>
  <c r="M19" i="2"/>
  <c r="M104" i="2" l="1"/>
  <c r="M68" i="2"/>
  <c r="M50" i="2"/>
  <c r="M36" i="2"/>
  <c r="M13" i="2"/>
  <c r="K10" i="2"/>
  <c r="M10" i="2" s="1"/>
  <c r="L8" i="2"/>
  <c r="K8" i="2"/>
  <c r="M8" i="2" l="1"/>
</calcChain>
</file>

<file path=xl/sharedStrings.xml><?xml version="1.0" encoding="utf-8"?>
<sst xmlns="http://schemas.openxmlformats.org/spreadsheetml/2006/main" count="1695" uniqueCount="185">
  <si>
    <t>หมายเหตุ</t>
  </si>
  <si>
    <t>-</t>
  </si>
  <si>
    <t xml:space="preserve"> -</t>
  </si>
  <si>
    <t>ชื่อ - สกุล</t>
  </si>
  <si>
    <t>เลขที่ตำแหน่ง</t>
  </si>
  <si>
    <t>ตำแหน่ง</t>
  </si>
  <si>
    <t>ระดับ</t>
  </si>
  <si>
    <t>คุณวุฒิ</t>
  </si>
  <si>
    <t>ที่</t>
  </si>
  <si>
    <t>นิติกร</t>
  </si>
  <si>
    <t>เจ้าพนักงานธุรการ</t>
  </si>
  <si>
    <t>นักวิชาการเงินและบัญชี</t>
  </si>
  <si>
    <t>เจ้าพนักงานพัสดุ</t>
  </si>
  <si>
    <t>นายช่างโยธา</t>
  </si>
  <si>
    <t>นักวิชาการศึกษา</t>
  </si>
  <si>
    <t>ปริญญาโท</t>
  </si>
  <si>
    <t>ปริญญาตรี</t>
  </si>
  <si>
    <t>นักพัฒนาชุมชน</t>
  </si>
  <si>
    <t>รัฐประศาสนศาสตรมหาบัณฑิต</t>
  </si>
  <si>
    <t>ปวส.</t>
  </si>
  <si>
    <t>การบัญชี</t>
  </si>
  <si>
    <t>พนักงานขับรถยนต์</t>
  </si>
  <si>
    <t>พนักงานจ้างทั่วไป</t>
  </si>
  <si>
    <t>ผู้ช่วยนายช่างโยธา</t>
  </si>
  <si>
    <t>ครู</t>
  </si>
  <si>
    <t>การศึกษา</t>
  </si>
  <si>
    <t>กรอบอัตรากำลังเดิม</t>
  </si>
  <si>
    <t>เงินเดือน</t>
  </si>
  <si>
    <t>เงินประจำ</t>
  </si>
  <si>
    <t>เงินเพิ่มอื่นๆ</t>
  </si>
  <si>
    <t>/เงินค่า</t>
  </si>
  <si>
    <t>ตอบแทน</t>
  </si>
  <si>
    <t>ม.๖</t>
  </si>
  <si>
    <t>กรอบอัตรากำลังใหม่</t>
  </si>
  <si>
    <t xml:space="preserve">ปริญญาตรี </t>
  </si>
  <si>
    <t>ศึกษาศาสตรบัณฑิต(ปฐมวัยศึกษา)</t>
  </si>
  <si>
    <t xml:space="preserve"> -ว่าง-</t>
  </si>
  <si>
    <t>ปลัด อบต.</t>
  </si>
  <si>
    <t>รองปลัด อบต.</t>
  </si>
  <si>
    <t>(นักบริหารงานทั่วไป)</t>
  </si>
  <si>
    <t>ผู้อำนวยการกองคลัง</t>
  </si>
  <si>
    <t>ผู้อำนวยการกองช่าง</t>
  </si>
  <si>
    <t>ผู้อำนวยการกองสวัสดิการสังคม</t>
  </si>
  <si>
    <t>กลาง</t>
  </si>
  <si>
    <t>ต้น</t>
  </si>
  <si>
    <t>นักทรัพยากรบุคคล</t>
  </si>
  <si>
    <t>นักวิเคราะห์นโยบายและแผน</t>
  </si>
  <si>
    <t>(นักบริหารงานท้องถิ่น)</t>
  </si>
  <si>
    <t>ชง.</t>
  </si>
  <si>
    <t>ปง.</t>
  </si>
  <si>
    <t>ปง./ชง.</t>
  </si>
  <si>
    <t>รัฐศาสตรมหาบัณฑิต</t>
  </si>
  <si>
    <t>ม.6</t>
  </si>
  <si>
    <t xml:space="preserve">                                                                                                                                                                  </t>
  </si>
  <si>
    <t>ปก./ชก.</t>
  </si>
  <si>
    <t>กองคลัง (04)</t>
  </si>
  <si>
    <t>ผู้ช่วยนายช่างไฟฟ้า</t>
  </si>
  <si>
    <t>กองสวัสดิการสังคม (11)</t>
  </si>
  <si>
    <t>(ว่างเดิม)</t>
  </si>
  <si>
    <t>(นักบริหารงานการคลัง)</t>
  </si>
  <si>
    <t>(นักบริหารงานช่าง)</t>
  </si>
  <si>
    <t>(นักบริหารงานการศึกษา)</t>
  </si>
  <si>
    <t>(นักบริหารงานสวัสดิการสังคม)</t>
  </si>
  <si>
    <t>กองการศึกษา ศาสนา และวัฒธรรม (08)</t>
  </si>
  <si>
    <t>ผู้อำนวยการกองการศึกษา</t>
  </si>
  <si>
    <t>ผู้ดูแลเด็ก (ทักษะ)</t>
  </si>
  <si>
    <t>พนักงานจ้างตามภารกิจ (ทักษะ)</t>
  </si>
  <si>
    <t>รัฐประศาสนศาสตรบัณฑิต</t>
  </si>
  <si>
    <t>ครูผู้ดูแลเด็ก</t>
  </si>
  <si>
    <t>กองช่าง (05)</t>
  </si>
  <si>
    <t>ชก.</t>
  </si>
  <si>
    <t>พนักงานจ้างตามภารกิจ (คุณวุฒิ)</t>
  </si>
  <si>
    <t>11. บัญชีแสดงจัดคนลงสู่ตำแหน่งและการกำหนดเลขที่ตำแหน่งในส่วนราชการ และระดับตำแหน่งขององค์การบริหารส่วนตำบลช่อผกา  ประเภทสามัญ</t>
  </si>
  <si>
    <t>นางสมปอง    ภูอาจดั้น</t>
  </si>
  <si>
    <t>27-3-00-1101-001</t>
  </si>
  <si>
    <t>นายชาญลิตร   อนัคทัศน์</t>
  </si>
  <si>
    <t>จ่าเอกธีรศักดิ์  กิตติอุดมพันธ์</t>
  </si>
  <si>
    <t>นางสาวสุภมาส   ร่วมชาติ</t>
  </si>
  <si>
    <t>นายชัชฤทธิ์    สนทนา</t>
  </si>
  <si>
    <t>นายเมธี        ดวงกระโทก</t>
  </si>
  <si>
    <t>นางสาวอลิสา  สุขกล่ำ</t>
  </si>
  <si>
    <t>นางสาวโสรยา   เล็กประโคน</t>
  </si>
  <si>
    <t>เจ้าพนักงานประชาสัมพันธ์</t>
  </si>
  <si>
    <t>นายมานพ   จันทร์นพคุณ</t>
  </si>
  <si>
    <t>นายวีรชาติ   เดื่อดิน</t>
  </si>
  <si>
    <t>นางสิราวรรณ   เริกชัย</t>
  </si>
  <si>
    <t>นางวิลาวัลย์    โสรี</t>
  </si>
  <si>
    <t>นางสาวพัชรมัย   ศรีผดุง</t>
  </si>
  <si>
    <t>นักวิชาการคลัง</t>
  </si>
  <si>
    <t>นางสาวกิตติยาภา   เหนี่ยวบุปผา</t>
  </si>
  <si>
    <t>นักวิชาการจัดเก็บรายได้</t>
  </si>
  <si>
    <t>นางสาวจิรประภา  สกุลทองคำ</t>
  </si>
  <si>
    <t>นายอุดม   ทวีศรี</t>
  </si>
  <si>
    <t>นายนิรุตน์   จำเนียรกูล</t>
  </si>
  <si>
    <t>นายคมสันต์   นรัฐกิจ</t>
  </si>
  <si>
    <t>คนงานเครื่องสูบน้ำ</t>
  </si>
  <si>
    <t>นางสาวจีรานันท์  จันทร์วิเศษ</t>
  </si>
  <si>
    <t>นายคงยุทธ  นุวงค์</t>
  </si>
  <si>
    <t>นางสาวจิรายุ   ทัพขวา</t>
  </si>
  <si>
    <t>นางสำอาง   ศรีโสภณ</t>
  </si>
  <si>
    <t>นางสาวปนัดดา   แก้วมณี</t>
  </si>
  <si>
    <t>นางสาวอทิรัตน์   ขันน้อย</t>
  </si>
  <si>
    <t>นายกรีรินทร์   บ่อไทย</t>
  </si>
  <si>
    <t>ผู้ช่วยเจ้าพนักงานพัฒนาชุมชน</t>
  </si>
  <si>
    <t>ศูนย์พัฒนาเด็กเล็กบ้านองค์การบริหารส่วนตำบลช่อผกา</t>
  </si>
  <si>
    <t>หัวหน้าศูนย์พัฒนาเด็กเล็ก</t>
  </si>
  <si>
    <t>นางสาวสุภาพ   ดรุณศิลป์</t>
  </si>
  <si>
    <t>27-3-08-6600-208</t>
  </si>
  <si>
    <t>27-3-08-6600-209</t>
  </si>
  <si>
    <t>27-3-08-6600-210</t>
  </si>
  <si>
    <t>นางบัวหลัน   ตาชูชาติ</t>
  </si>
  <si>
    <t>นางอติกานต์   เผ่าทรงพล</t>
  </si>
  <si>
    <t>นางสาวสาคร   ทิพย์อักษร</t>
  </si>
  <si>
    <t>ศูนย์พัฒนาเด็กเล็กบ้านองค์การบริหารส่วนตำบลช่อผกา (บ้านโคกเพชร)</t>
  </si>
  <si>
    <t>นางสาวสายฝน  ประวรรณรัมย์</t>
  </si>
  <si>
    <t>นางเตือนจิตต์  แสนกุรัง</t>
  </si>
  <si>
    <t>27-3-00-1101-002</t>
  </si>
  <si>
    <t>27-3-01-2101-001</t>
  </si>
  <si>
    <t>27-3-01-3105-001</t>
  </si>
  <si>
    <t>27-3-01-3103-001</t>
  </si>
  <si>
    <t>คอมพิวเตอร์ธุรกิจ</t>
  </si>
  <si>
    <t>27-3-01-4101-001</t>
  </si>
  <si>
    <t>27-3-01-4101-002</t>
  </si>
  <si>
    <t>27-3-01-4301-001</t>
  </si>
  <si>
    <t>การจัดการทั่วไป</t>
  </si>
  <si>
    <t>27-3-01-2102-001</t>
  </si>
  <si>
    <t>การจัดการและประเมินโครงการ</t>
  </si>
  <si>
    <t>27-3-04-2102-001</t>
  </si>
  <si>
    <t>27-3-04-3201-001</t>
  </si>
  <si>
    <t>27-3-04-3202-001</t>
  </si>
  <si>
    <t>27-3-04-3203-001</t>
  </si>
  <si>
    <t>27-3-04-4203-001</t>
  </si>
  <si>
    <t>เทคโนโลยีอุตสาหกรรมก่อสร้าง</t>
  </si>
  <si>
    <t>27-3-05-2103-001</t>
  </si>
  <si>
    <t>27-3-05-4701-001</t>
  </si>
  <si>
    <t>ปง</t>
  </si>
  <si>
    <t>การไฟฟ้า</t>
  </si>
  <si>
    <t>ภาษาอังกฤษ</t>
  </si>
  <si>
    <t>27-3-08-2107-001</t>
  </si>
  <si>
    <t>27-3-08-3803-001</t>
  </si>
  <si>
    <t>ม.3</t>
  </si>
  <si>
    <t>27-3-11-2105-001</t>
  </si>
  <si>
    <t>27-3-11-3801-001</t>
  </si>
  <si>
    <t>การบริหารธุรกิจ</t>
  </si>
  <si>
    <t>27-3-01-3202-001</t>
  </si>
  <si>
    <t>อุตสาหกรรม</t>
  </si>
  <si>
    <t>ศิลปศึกษา</t>
  </si>
  <si>
    <t>พนักงานขับเครื่องจักรกลขนาดเบา</t>
  </si>
  <si>
    <t>กำหนดเพิ่ม</t>
  </si>
  <si>
    <t>สำนักปลัด อบต. (01)</t>
  </si>
  <si>
    <t>หัวหน้าสำนักปลัด อบต.</t>
  </si>
  <si>
    <t>คนงานทั่วไป</t>
  </si>
  <si>
    <t>รอรับการจัดสรร</t>
  </si>
  <si>
    <t>อัตราจาก สถ.</t>
  </si>
  <si>
    <t>(39,880x12)</t>
  </si>
  <si>
    <t>(7,000x12)</t>
  </si>
  <si>
    <t>(7000x12)</t>
  </si>
  <si>
    <t>(34,110x12)</t>
  </si>
  <si>
    <t>(3,500x12)</t>
  </si>
  <si>
    <t>(32,450x12)</t>
  </si>
  <si>
    <t>(31,340x12)</t>
  </si>
  <si>
    <t>(33,000x12)</t>
  </si>
  <si>
    <t>(ค่ากลางเงินเดือน)</t>
  </si>
  <si>
    <t>(15,140x12)</t>
  </si>
  <si>
    <t>(19,580x12)</t>
  </si>
  <si>
    <t>(12,300x12)</t>
  </si>
  <si>
    <t>(18,440x12)</t>
  </si>
  <si>
    <t>(9,000x12)</t>
  </si>
  <si>
    <t>(30,790x12)</t>
  </si>
  <si>
    <t>(30,220x12)</t>
  </si>
  <si>
    <t>(25,970x12)</t>
  </si>
  <si>
    <t>(18,190x12)</t>
  </si>
  <si>
    <t>(11,500x12)</t>
  </si>
  <si>
    <t>(10,810x12)</t>
  </si>
  <si>
    <t>(29,680x12)</t>
  </si>
  <si>
    <t>(31,880x12)</t>
  </si>
  <si>
    <t>(12,440x12)</t>
  </si>
  <si>
    <t>(25,380x12)</t>
  </si>
  <si>
    <t>(24,410x12)</t>
  </si>
  <si>
    <t>(21,440x12)</t>
  </si>
  <si>
    <t>(1,710x12)</t>
  </si>
  <si>
    <t>(1,885x12)</t>
  </si>
  <si>
    <t>(9,400x12)</t>
  </si>
  <si>
    <t>ศูนย์พัฒนาเด็กเล็กองค์การบริหารส่วนตำบลช่อผกา (บ้านโคกเพชร)</t>
  </si>
  <si>
    <t>ศูนย์พัฒนาเด็กเล็กองค์การบริหารส่วนตำบลช่อผกา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</si>
</sst>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3.5"/>
      <name val="TH SarabunIT๙"/>
      <family val="2"/>
    </font>
    <font>
      <b/>
      <sz val="13"/>
      <name val="TH SarabunIT๙"/>
      <family val="2"/>
    </font>
    <font>
      <b/>
      <u/>
      <sz val="13"/>
      <name val="TH SarabunIT๙"/>
      <family val="2"/>
    </font>
    <font>
      <u/>
      <sz val="13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  <font>
      <sz val="13"/>
      <color rgb="FFFF0000"/>
      <name val="TH SarabunIT๙"/>
      <family val="2"/>
    </font>
    <font>
      <u/>
      <sz val="13"/>
      <color rgb="FFFF0000"/>
      <name val="TH SarabunIT๙"/>
      <family val="2"/>
    </font>
    <font>
      <b/>
      <u/>
      <sz val="11"/>
      <name val="TH SarabunIT๙"/>
      <family val="2"/>
    </font>
    <font>
      <b/>
      <sz val="11"/>
      <color rgb="FFFF0000"/>
      <name val="TH SarabunIT๙"/>
      <family val="2"/>
    </font>
    <font>
      <b/>
      <sz val="10"/>
      <color rgb="FFFF0000"/>
      <name val="TH SarabunIT๙"/>
      <family val="2"/>
    </font>
    <font>
      <b/>
      <sz val="18"/>
      <color rgb="FF002060"/>
      <name val="TH SarabunIT๙"/>
      <family val="2"/>
    </font>
    <font>
      <sz val="11"/>
      <color rgb="FF002060"/>
      <name val="TH SarabunIT๙"/>
      <family val="2"/>
    </font>
    <font>
      <sz val="13"/>
      <color rgb="FF002060"/>
      <name val="TH SarabunIT๙"/>
      <family val="2"/>
    </font>
    <font>
      <b/>
      <sz val="14"/>
      <name val="TH SarabunIT๙"/>
      <family val="2"/>
    </font>
    <font>
      <b/>
      <sz val="18"/>
      <name val="TH SarabunIT๙"/>
      <family val="2"/>
    </font>
    <font>
      <u/>
      <sz val="11"/>
      <name val="TH SarabunIT๙"/>
      <family val="2"/>
    </font>
    <font>
      <sz val="9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Protection="1"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3" fontId="5" fillId="0" borderId="6" xfId="0" applyNumberFormat="1" applyFont="1" applyFill="1" applyBorder="1" applyAlignment="1" applyProtection="1"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3" fontId="6" fillId="0" borderId="6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Protection="1">
      <protection locked="0"/>
    </xf>
    <xf numFmtId="0" fontId="13" fillId="0" borderId="6" xfId="0" applyFont="1" applyFill="1" applyBorder="1" applyProtection="1"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3" fontId="11" fillId="0" borderId="5" xfId="0" applyNumberFormat="1" applyFont="1" applyFill="1" applyBorder="1" applyAlignment="1" applyProtection="1">
      <alignment horizontal="center"/>
      <protection locked="0"/>
    </xf>
    <xf numFmtId="3" fontId="11" fillId="0" borderId="6" xfId="0" applyNumberFormat="1" applyFont="1" applyFill="1" applyBorder="1" applyAlignment="1" applyProtection="1">
      <alignment horizontal="center"/>
      <protection locked="0"/>
    </xf>
    <xf numFmtId="3" fontId="11" fillId="0" borderId="6" xfId="2" applyNumberFormat="1" applyFont="1" applyFill="1" applyBorder="1" applyAlignment="1" applyProtection="1">
      <alignment horizontal="center"/>
      <protection locked="0"/>
    </xf>
    <xf numFmtId="3" fontId="15" fillId="0" borderId="6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12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Protection="1">
      <protection locked="0"/>
    </xf>
    <xf numFmtId="3" fontId="11" fillId="0" borderId="12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6" fillId="0" borderId="6" xfId="0" applyNumberFormat="1" applyFont="1" applyFill="1" applyBorder="1" applyAlignment="1" applyProtection="1">
      <alignment horizontal="center"/>
      <protection locked="0"/>
    </xf>
    <xf numFmtId="3" fontId="17" fillId="0" borderId="6" xfId="0" applyNumberFormat="1" applyFont="1" applyFill="1" applyBorder="1" applyAlignment="1" applyProtection="1">
      <alignment horizontal="center"/>
      <protection locked="0"/>
    </xf>
    <xf numFmtId="3" fontId="17" fillId="0" borderId="6" xfId="0" applyNumberFormat="1" applyFont="1" applyFill="1" applyBorder="1" applyAlignment="1" applyProtection="1">
      <alignment horizontal="left"/>
      <protection locked="0"/>
    </xf>
    <xf numFmtId="3" fontId="12" fillId="0" borderId="6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8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center"/>
      <protection locked="0"/>
    </xf>
    <xf numFmtId="3" fontId="24" fillId="0" borderId="6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Protection="1"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24" fillId="0" borderId="6" xfId="0" applyNumberFormat="1" applyFont="1" applyFill="1" applyBorder="1" applyProtection="1">
      <protection locked="0"/>
    </xf>
    <xf numFmtId="3" fontId="4" fillId="0" borderId="6" xfId="0" applyNumberFormat="1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Normal" xfId="0" builtinId="0"/>
    <cellStyle name="ปกติ 2" xfId="1"/>
  </cellStyles>
  <dxfs count="0"/>
  <tableStyles count="0" defaultTableStyle="TableStyleMedium9" defaultPivotStyle="PivotStyleLight16"/>
  <colors>
    <mruColors>
      <color rgb="FFFFFF66"/>
      <color rgb="FFFFFFCC"/>
      <color rgb="FF0000FF"/>
      <color rgb="FFFA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12"/>
  <sheetViews>
    <sheetView tabSelected="1" view="pageBreakPreview" topLeftCell="A45" zoomScale="110" zoomScaleNormal="110" zoomScaleSheetLayoutView="110" zoomScalePageLayoutView="130" workbookViewId="0">
      <selection activeCell="H44" sqref="H44"/>
    </sheetView>
  </sheetViews>
  <sheetFormatPr defaultColWidth="9" defaultRowHeight="15" x14ac:dyDescent="0.25"/>
  <cols>
    <col min="1" max="1" width="4.5" style="1" customWidth="1"/>
    <col min="2" max="2" width="19.625" style="1" customWidth="1"/>
    <col min="3" max="3" width="20.25" style="1" customWidth="1"/>
    <col min="4" max="4" width="16.25" style="1" customWidth="1"/>
    <col min="5" max="5" width="18.375" style="1" customWidth="1"/>
    <col min="6" max="6" width="4.625" style="75" customWidth="1"/>
    <col min="7" max="7" width="16" style="1" customWidth="1"/>
    <col min="8" max="8" width="18.75" style="1" customWidth="1"/>
    <col min="9" max="9" width="4.625" style="75" customWidth="1"/>
    <col min="10" max="10" width="8.5" style="33" customWidth="1"/>
    <col min="11" max="11" width="7.125" style="33" customWidth="1"/>
    <col min="12" max="12" width="7.75" style="33" customWidth="1"/>
    <col min="13" max="13" width="7.875" style="50" customWidth="1"/>
    <col min="14" max="16384" width="9" style="1"/>
  </cols>
  <sheetData>
    <row r="1" spans="1:14" ht="9" customHeight="1" x14ac:dyDescent="0.25"/>
    <row r="2" spans="1:14" s="55" customFormat="1" ht="23.25" x14ac:dyDescent="0.3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s="55" customFormat="1" ht="9" customHeight="1" x14ac:dyDescent="0.3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4" s="56" customFormat="1" ht="24.75" customHeight="1" x14ac:dyDescent="0.25">
      <c r="A4" s="129" t="s">
        <v>8</v>
      </c>
      <c r="B4" s="129" t="s">
        <v>3</v>
      </c>
      <c r="C4" s="80"/>
      <c r="D4" s="142" t="s">
        <v>26</v>
      </c>
      <c r="E4" s="143"/>
      <c r="F4" s="144"/>
      <c r="G4" s="142" t="s">
        <v>33</v>
      </c>
      <c r="H4" s="143"/>
      <c r="I4" s="144"/>
      <c r="J4" s="134" t="s">
        <v>27</v>
      </c>
      <c r="K4" s="132" t="s">
        <v>27</v>
      </c>
      <c r="L4" s="133"/>
      <c r="M4" s="134" t="s">
        <v>0</v>
      </c>
    </row>
    <row r="5" spans="1:14" s="56" customFormat="1" ht="16.5" x14ac:dyDescent="0.25">
      <c r="A5" s="130"/>
      <c r="B5" s="130"/>
      <c r="C5" s="124" t="s">
        <v>7</v>
      </c>
      <c r="D5" s="129" t="s">
        <v>4</v>
      </c>
      <c r="E5" s="129" t="s">
        <v>5</v>
      </c>
      <c r="F5" s="137" t="s">
        <v>6</v>
      </c>
      <c r="G5" s="129" t="s">
        <v>4</v>
      </c>
      <c r="H5" s="129" t="s">
        <v>5</v>
      </c>
      <c r="I5" s="137" t="s">
        <v>6</v>
      </c>
      <c r="J5" s="135"/>
      <c r="K5" s="126" t="s">
        <v>28</v>
      </c>
      <c r="L5" s="83" t="s">
        <v>29</v>
      </c>
      <c r="M5" s="145"/>
    </row>
    <row r="6" spans="1:14" s="56" customFormat="1" ht="16.5" x14ac:dyDescent="0.25">
      <c r="A6" s="130"/>
      <c r="B6" s="130"/>
      <c r="C6" s="124" t="s">
        <v>25</v>
      </c>
      <c r="D6" s="130"/>
      <c r="E6" s="130"/>
      <c r="F6" s="138"/>
      <c r="G6" s="130"/>
      <c r="H6" s="130"/>
      <c r="I6" s="138"/>
      <c r="J6" s="135"/>
      <c r="K6" s="127" t="s">
        <v>5</v>
      </c>
      <c r="L6" s="127" t="s">
        <v>30</v>
      </c>
      <c r="M6" s="145"/>
    </row>
    <row r="7" spans="1:14" s="56" customFormat="1" ht="16.5" x14ac:dyDescent="0.25">
      <c r="A7" s="131"/>
      <c r="B7" s="131"/>
      <c r="C7" s="125"/>
      <c r="D7" s="131"/>
      <c r="E7" s="131"/>
      <c r="F7" s="139"/>
      <c r="G7" s="131"/>
      <c r="H7" s="131"/>
      <c r="I7" s="139"/>
      <c r="J7" s="136"/>
      <c r="K7" s="128"/>
      <c r="L7" s="128" t="s">
        <v>31</v>
      </c>
      <c r="M7" s="146"/>
    </row>
    <row r="8" spans="1:14" s="2" customFormat="1" ht="19.5" customHeight="1" x14ac:dyDescent="0.25">
      <c r="A8" s="3">
        <v>1</v>
      </c>
      <c r="B8" s="4" t="s">
        <v>73</v>
      </c>
      <c r="C8" s="5" t="s">
        <v>15</v>
      </c>
      <c r="D8" s="5" t="s">
        <v>74</v>
      </c>
      <c r="E8" s="4" t="s">
        <v>37</v>
      </c>
      <c r="F8" s="67" t="s">
        <v>43</v>
      </c>
      <c r="G8" s="5" t="s">
        <v>74</v>
      </c>
      <c r="H8" s="4" t="s">
        <v>37</v>
      </c>
      <c r="I8" s="67" t="s">
        <v>43</v>
      </c>
      <c r="J8" s="6">
        <v>478560</v>
      </c>
      <c r="K8" s="6">
        <f>(7000*12)</f>
        <v>84000</v>
      </c>
      <c r="L8" s="6">
        <f>(7000*12)</f>
        <v>84000</v>
      </c>
      <c r="M8" s="42">
        <f>SUM(J8:L8)</f>
        <v>646560</v>
      </c>
      <c r="N8" s="7"/>
    </row>
    <row r="9" spans="1:14" s="2" customFormat="1" ht="19.5" customHeight="1" x14ac:dyDescent="0.25">
      <c r="A9" s="8"/>
      <c r="B9" s="9"/>
      <c r="C9" s="8" t="s">
        <v>51</v>
      </c>
      <c r="D9" s="8"/>
      <c r="E9" s="9" t="s">
        <v>47</v>
      </c>
      <c r="F9" s="31"/>
      <c r="G9" s="8"/>
      <c r="H9" s="9" t="s">
        <v>47</v>
      </c>
      <c r="I9" s="31"/>
      <c r="J9" s="112" t="s">
        <v>154</v>
      </c>
      <c r="K9" s="112" t="s">
        <v>155</v>
      </c>
      <c r="L9" s="112" t="s">
        <v>156</v>
      </c>
      <c r="M9" s="43"/>
    </row>
    <row r="10" spans="1:14" s="2" customFormat="1" ht="19.5" customHeight="1" x14ac:dyDescent="0.25">
      <c r="A10" s="12">
        <v>2</v>
      </c>
      <c r="B10" s="9" t="s">
        <v>75</v>
      </c>
      <c r="C10" s="8" t="s">
        <v>15</v>
      </c>
      <c r="D10" s="8" t="s">
        <v>116</v>
      </c>
      <c r="E10" s="9" t="s">
        <v>38</v>
      </c>
      <c r="F10" s="68" t="s">
        <v>44</v>
      </c>
      <c r="G10" s="8" t="s">
        <v>116</v>
      </c>
      <c r="H10" s="9" t="s">
        <v>38</v>
      </c>
      <c r="I10" s="68" t="s">
        <v>44</v>
      </c>
      <c r="J10" s="11">
        <v>409320</v>
      </c>
      <c r="K10" s="11">
        <f>3500*12</f>
        <v>42000</v>
      </c>
      <c r="L10" s="11" t="s">
        <v>2</v>
      </c>
      <c r="M10" s="43">
        <f>SUM(J10:L10)</f>
        <v>451320</v>
      </c>
    </row>
    <row r="11" spans="1:14" s="2" customFormat="1" ht="19.5" customHeight="1" x14ac:dyDescent="0.25">
      <c r="A11" s="8"/>
      <c r="B11" s="13"/>
      <c r="C11" s="8" t="s">
        <v>51</v>
      </c>
      <c r="D11" s="13"/>
      <c r="E11" s="9" t="s">
        <v>47</v>
      </c>
      <c r="F11" s="31"/>
      <c r="G11" s="13"/>
      <c r="H11" s="9" t="s">
        <v>47</v>
      </c>
      <c r="I11" s="31"/>
      <c r="J11" s="112" t="s">
        <v>157</v>
      </c>
      <c r="K11" s="112" t="s">
        <v>158</v>
      </c>
      <c r="L11" s="11"/>
      <c r="M11" s="43"/>
    </row>
    <row r="12" spans="1:14" s="2" customFormat="1" ht="19.5" customHeight="1" x14ac:dyDescent="0.25">
      <c r="A12" s="8"/>
      <c r="B12" s="14" t="s">
        <v>149</v>
      </c>
      <c r="C12" s="76"/>
      <c r="D12" s="13"/>
      <c r="E12" s="15"/>
      <c r="F12" s="31"/>
      <c r="G12" s="13"/>
      <c r="H12" s="15"/>
      <c r="I12" s="31"/>
      <c r="J12" s="16"/>
      <c r="K12" s="16"/>
      <c r="L12" s="16"/>
      <c r="M12" s="43"/>
    </row>
    <row r="13" spans="1:14" s="2" customFormat="1" ht="19.5" customHeight="1" x14ac:dyDescent="0.25">
      <c r="A13" s="12">
        <v>3</v>
      </c>
      <c r="B13" s="9" t="s">
        <v>76</v>
      </c>
      <c r="C13" s="26" t="s">
        <v>15</v>
      </c>
      <c r="D13" s="8" t="s">
        <v>117</v>
      </c>
      <c r="E13" s="9" t="s">
        <v>150</v>
      </c>
      <c r="F13" s="69" t="s">
        <v>44</v>
      </c>
      <c r="G13" s="8" t="s">
        <v>117</v>
      </c>
      <c r="H13" s="9" t="s">
        <v>150</v>
      </c>
      <c r="I13" s="69" t="s">
        <v>44</v>
      </c>
      <c r="J13" s="11">
        <v>389400</v>
      </c>
      <c r="K13" s="11">
        <f>3500*12</f>
        <v>42000</v>
      </c>
      <c r="L13" s="11" t="s">
        <v>2</v>
      </c>
      <c r="M13" s="44">
        <f>SUM(J13:L13)</f>
        <v>431400</v>
      </c>
    </row>
    <row r="14" spans="1:14" s="2" customFormat="1" ht="19.5" customHeight="1" x14ac:dyDescent="0.25">
      <c r="A14" s="8"/>
      <c r="B14" s="13"/>
      <c r="C14" s="8" t="s">
        <v>18</v>
      </c>
      <c r="D14" s="8"/>
      <c r="E14" s="9" t="s">
        <v>39</v>
      </c>
      <c r="F14" s="31"/>
      <c r="G14" s="8"/>
      <c r="H14" s="9" t="s">
        <v>39</v>
      </c>
      <c r="I14" s="31"/>
      <c r="J14" s="112" t="s">
        <v>159</v>
      </c>
      <c r="K14" s="112" t="s">
        <v>158</v>
      </c>
      <c r="L14" s="16"/>
      <c r="M14" s="51"/>
    </row>
    <row r="15" spans="1:14" s="2" customFormat="1" ht="19.5" customHeight="1" x14ac:dyDescent="0.25">
      <c r="A15" s="12">
        <v>4</v>
      </c>
      <c r="B15" s="9" t="s">
        <v>77</v>
      </c>
      <c r="C15" s="8" t="s">
        <v>16</v>
      </c>
      <c r="D15" s="8" t="s">
        <v>144</v>
      </c>
      <c r="E15" s="9" t="s">
        <v>45</v>
      </c>
      <c r="F15" s="31" t="s">
        <v>70</v>
      </c>
      <c r="G15" s="8" t="s">
        <v>144</v>
      </c>
      <c r="H15" s="9" t="s">
        <v>45</v>
      </c>
      <c r="I15" s="31" t="s">
        <v>70</v>
      </c>
      <c r="J15" s="11">
        <v>376080</v>
      </c>
      <c r="K15" s="11" t="s">
        <v>2</v>
      </c>
      <c r="L15" s="11" t="s">
        <v>2</v>
      </c>
      <c r="M15" s="43">
        <f>+J15</f>
        <v>376080</v>
      </c>
    </row>
    <row r="16" spans="1:14" s="2" customFormat="1" ht="19.5" customHeight="1" x14ac:dyDescent="0.25">
      <c r="A16" s="8"/>
      <c r="B16" s="8"/>
      <c r="C16" s="8" t="s">
        <v>67</v>
      </c>
      <c r="D16" s="8"/>
      <c r="E16" s="17"/>
      <c r="F16" s="31"/>
      <c r="G16" s="8"/>
      <c r="H16" s="17"/>
      <c r="I16" s="31"/>
      <c r="J16" s="112" t="s">
        <v>160</v>
      </c>
      <c r="K16" s="11"/>
      <c r="L16" s="11"/>
      <c r="M16" s="43"/>
    </row>
    <row r="17" spans="1:13" s="2" customFormat="1" ht="19.5" customHeight="1" x14ac:dyDescent="0.25">
      <c r="A17" s="12">
        <v>5</v>
      </c>
      <c r="B17" s="9" t="s">
        <v>78</v>
      </c>
      <c r="C17" s="8" t="s">
        <v>15</v>
      </c>
      <c r="D17" s="8" t="s">
        <v>119</v>
      </c>
      <c r="E17" s="9" t="s">
        <v>46</v>
      </c>
      <c r="F17" s="31" t="s">
        <v>70</v>
      </c>
      <c r="G17" s="8" t="s">
        <v>119</v>
      </c>
      <c r="H17" s="9" t="s">
        <v>46</v>
      </c>
      <c r="I17" s="31" t="s">
        <v>70</v>
      </c>
      <c r="J17" s="11">
        <v>396000</v>
      </c>
      <c r="K17" s="11" t="s">
        <v>2</v>
      </c>
      <c r="L17" s="11" t="s">
        <v>2</v>
      </c>
      <c r="M17" s="43">
        <f>+J17</f>
        <v>396000</v>
      </c>
    </row>
    <row r="18" spans="1:13" s="2" customFormat="1" ht="19.5" customHeight="1" x14ac:dyDescent="0.25">
      <c r="A18" s="8"/>
      <c r="B18" s="8"/>
      <c r="C18" s="8" t="s">
        <v>18</v>
      </c>
      <c r="D18" s="8"/>
      <c r="E18" s="17"/>
      <c r="F18" s="31"/>
      <c r="G18" s="8"/>
      <c r="H18" s="17"/>
      <c r="I18" s="31"/>
      <c r="J18" s="112" t="s">
        <v>161</v>
      </c>
      <c r="K18" s="11"/>
      <c r="L18" s="11"/>
      <c r="M18" s="43"/>
    </row>
    <row r="19" spans="1:13" s="2" customFormat="1" ht="19.5" customHeight="1" x14ac:dyDescent="0.25">
      <c r="A19" s="12">
        <v>6</v>
      </c>
      <c r="B19" s="22" t="s">
        <v>36</v>
      </c>
      <c r="C19" s="8" t="s">
        <v>1</v>
      </c>
      <c r="D19" s="8" t="s">
        <v>118</v>
      </c>
      <c r="E19" s="9" t="s">
        <v>9</v>
      </c>
      <c r="F19" s="31" t="s">
        <v>54</v>
      </c>
      <c r="G19" s="8" t="s">
        <v>118</v>
      </c>
      <c r="H19" s="9" t="s">
        <v>9</v>
      </c>
      <c r="I19" s="31" t="s">
        <v>54</v>
      </c>
      <c r="J19" s="11">
        <v>355320</v>
      </c>
      <c r="K19" s="11" t="s">
        <v>2</v>
      </c>
      <c r="L19" s="11" t="s">
        <v>2</v>
      </c>
      <c r="M19" s="43">
        <f>+J19</f>
        <v>355320</v>
      </c>
    </row>
    <row r="20" spans="1:13" s="2" customFormat="1" ht="19.5" customHeight="1" x14ac:dyDescent="0.25">
      <c r="A20" s="8"/>
      <c r="B20" s="8"/>
      <c r="C20" s="8"/>
      <c r="D20" s="8"/>
      <c r="E20" s="9"/>
      <c r="F20" s="31"/>
      <c r="G20" s="8"/>
      <c r="H20" s="9"/>
      <c r="I20" s="31"/>
      <c r="J20" s="113" t="s">
        <v>162</v>
      </c>
      <c r="K20" s="11"/>
      <c r="L20" s="11"/>
      <c r="M20" s="47" t="s">
        <v>58</v>
      </c>
    </row>
    <row r="21" spans="1:13" s="2" customFormat="1" ht="19.5" customHeight="1" x14ac:dyDescent="0.25">
      <c r="A21" s="12">
        <v>7</v>
      </c>
      <c r="B21" s="9" t="s">
        <v>79</v>
      </c>
      <c r="C21" s="26" t="s">
        <v>19</v>
      </c>
      <c r="D21" s="8" t="s">
        <v>121</v>
      </c>
      <c r="E21" s="9" t="s">
        <v>10</v>
      </c>
      <c r="F21" s="69" t="s">
        <v>49</v>
      </c>
      <c r="G21" s="8" t="s">
        <v>121</v>
      </c>
      <c r="H21" s="9" t="s">
        <v>10</v>
      </c>
      <c r="I21" s="69" t="s">
        <v>49</v>
      </c>
      <c r="J21" s="46">
        <v>181680</v>
      </c>
      <c r="K21" s="11" t="s">
        <v>2</v>
      </c>
      <c r="L21" s="11" t="s">
        <v>2</v>
      </c>
      <c r="M21" s="43">
        <f>+J21</f>
        <v>181680</v>
      </c>
    </row>
    <row r="22" spans="1:13" s="2" customFormat="1" ht="19.5" customHeight="1" x14ac:dyDescent="0.25">
      <c r="A22" s="8"/>
      <c r="B22" s="34"/>
      <c r="C22" s="77" t="s">
        <v>120</v>
      </c>
      <c r="D22" s="13"/>
      <c r="E22" s="9"/>
      <c r="F22" s="31"/>
      <c r="G22" s="13"/>
      <c r="H22" s="9"/>
      <c r="I22" s="31"/>
      <c r="J22" s="112" t="s">
        <v>163</v>
      </c>
      <c r="K22" s="11"/>
      <c r="L22" s="11"/>
      <c r="M22" s="52"/>
    </row>
    <row r="23" spans="1:13" s="2" customFormat="1" ht="19.5" customHeight="1" x14ac:dyDescent="0.25">
      <c r="A23" s="12">
        <v>8</v>
      </c>
      <c r="B23" s="9" t="s">
        <v>80</v>
      </c>
      <c r="C23" s="26" t="s">
        <v>15</v>
      </c>
      <c r="D23" s="8" t="s">
        <v>122</v>
      </c>
      <c r="E23" s="9" t="s">
        <v>10</v>
      </c>
      <c r="F23" s="69" t="s">
        <v>48</v>
      </c>
      <c r="G23" s="8" t="s">
        <v>122</v>
      </c>
      <c r="H23" s="9" t="s">
        <v>10</v>
      </c>
      <c r="I23" s="69" t="s">
        <v>48</v>
      </c>
      <c r="J23" s="46">
        <v>234960</v>
      </c>
      <c r="K23" s="11" t="s">
        <v>2</v>
      </c>
      <c r="L23" s="11" t="s">
        <v>2</v>
      </c>
      <c r="M23" s="43">
        <f>+J23</f>
        <v>234960</v>
      </c>
    </row>
    <row r="24" spans="1:13" s="2" customFormat="1" ht="19.5" customHeight="1" x14ac:dyDescent="0.25">
      <c r="A24" s="18"/>
      <c r="B24" s="22"/>
      <c r="C24" s="8" t="s">
        <v>51</v>
      </c>
      <c r="D24" s="19"/>
      <c r="E24" s="20"/>
      <c r="F24" s="70"/>
      <c r="G24" s="19"/>
      <c r="H24" s="20"/>
      <c r="I24" s="70"/>
      <c r="J24" s="112" t="s">
        <v>164</v>
      </c>
      <c r="K24" s="21"/>
      <c r="L24" s="21"/>
      <c r="M24" s="45"/>
    </row>
    <row r="25" spans="1:13" s="2" customFormat="1" ht="19.5" customHeight="1" x14ac:dyDescent="0.25">
      <c r="A25" s="12">
        <v>9</v>
      </c>
      <c r="B25" s="9" t="s">
        <v>81</v>
      </c>
      <c r="C25" s="26" t="s">
        <v>15</v>
      </c>
      <c r="D25" s="8" t="s">
        <v>123</v>
      </c>
      <c r="E25" s="9" t="s">
        <v>82</v>
      </c>
      <c r="F25" s="69" t="s">
        <v>48</v>
      </c>
      <c r="G25" s="8" t="s">
        <v>123</v>
      </c>
      <c r="H25" s="9" t="s">
        <v>82</v>
      </c>
      <c r="I25" s="31" t="s">
        <v>48</v>
      </c>
      <c r="J25" s="11">
        <v>221280</v>
      </c>
      <c r="K25" s="11" t="s">
        <v>2</v>
      </c>
      <c r="L25" s="11" t="s">
        <v>2</v>
      </c>
      <c r="M25" s="43">
        <f>SUM(J25:K25)</f>
        <v>221280</v>
      </c>
    </row>
    <row r="26" spans="1:13" s="2" customFormat="1" ht="19.5" customHeight="1" x14ac:dyDescent="0.25">
      <c r="A26" s="8"/>
      <c r="B26" s="8"/>
      <c r="C26" s="8" t="s">
        <v>51</v>
      </c>
      <c r="D26" s="8"/>
      <c r="E26" s="9"/>
      <c r="F26" s="31"/>
      <c r="G26" s="19"/>
      <c r="H26" s="9"/>
      <c r="I26" s="70"/>
      <c r="J26" s="112" t="s">
        <v>166</v>
      </c>
      <c r="K26" s="21"/>
      <c r="L26" s="54"/>
      <c r="M26" s="47"/>
    </row>
    <row r="27" spans="1:13" s="2" customFormat="1" ht="19.5" customHeight="1" x14ac:dyDescent="0.25">
      <c r="A27" s="8"/>
      <c r="B27" s="41" t="s">
        <v>66</v>
      </c>
      <c r="C27" s="8"/>
      <c r="D27" s="13"/>
      <c r="E27" s="9"/>
      <c r="F27" s="31"/>
      <c r="G27" s="13"/>
      <c r="H27" s="9"/>
      <c r="I27" s="31"/>
      <c r="J27" s="16"/>
      <c r="K27" s="16"/>
      <c r="L27" s="16"/>
      <c r="M27" s="43"/>
    </row>
    <row r="28" spans="1:13" s="2" customFormat="1" ht="19.5" customHeight="1" x14ac:dyDescent="0.25">
      <c r="A28" s="12">
        <v>10</v>
      </c>
      <c r="B28" s="9" t="s">
        <v>83</v>
      </c>
      <c r="C28" s="8" t="s">
        <v>32</v>
      </c>
      <c r="D28" s="8" t="s">
        <v>2</v>
      </c>
      <c r="E28" s="9" t="s">
        <v>21</v>
      </c>
      <c r="F28" s="69" t="s">
        <v>2</v>
      </c>
      <c r="G28" s="8" t="s">
        <v>2</v>
      </c>
      <c r="H28" s="9" t="s">
        <v>21</v>
      </c>
      <c r="I28" s="69" t="s">
        <v>2</v>
      </c>
      <c r="J28" s="11">
        <v>147600</v>
      </c>
      <c r="K28" s="11" t="s">
        <v>2</v>
      </c>
      <c r="L28" s="11" t="s">
        <v>2</v>
      </c>
      <c r="M28" s="43">
        <f>SUM(J28:L28)</f>
        <v>147600</v>
      </c>
    </row>
    <row r="29" spans="1:13" s="2" customFormat="1" ht="19.5" customHeight="1" x14ac:dyDescent="0.25">
      <c r="A29" s="12"/>
      <c r="B29" s="9"/>
      <c r="C29" s="8"/>
      <c r="D29" s="8"/>
      <c r="E29" s="9"/>
      <c r="F29" s="69"/>
      <c r="G29" s="8"/>
      <c r="H29" s="9"/>
      <c r="I29" s="69"/>
      <c r="J29" s="112" t="s">
        <v>165</v>
      </c>
      <c r="K29" s="11"/>
      <c r="L29" s="11"/>
      <c r="M29" s="43"/>
    </row>
    <row r="30" spans="1:13" s="2" customFormat="1" ht="19.5" customHeight="1" x14ac:dyDescent="0.25">
      <c r="A30" s="12"/>
      <c r="B30" s="41" t="s">
        <v>22</v>
      </c>
      <c r="C30" s="8"/>
      <c r="D30" s="8"/>
      <c r="E30" s="9"/>
      <c r="F30" s="31"/>
      <c r="G30" s="8"/>
      <c r="H30" s="9"/>
      <c r="I30" s="31"/>
      <c r="J30" s="11"/>
      <c r="K30" s="11"/>
      <c r="L30" s="11"/>
      <c r="M30" s="43"/>
    </row>
    <row r="31" spans="1:13" s="2" customFormat="1" ht="19.5" customHeight="1" x14ac:dyDescent="0.25">
      <c r="A31" s="12">
        <v>11</v>
      </c>
      <c r="B31" s="9" t="s">
        <v>84</v>
      </c>
      <c r="C31" s="8" t="s">
        <v>52</v>
      </c>
      <c r="D31" s="8" t="s">
        <v>2</v>
      </c>
      <c r="E31" s="9" t="s">
        <v>151</v>
      </c>
      <c r="F31" s="69" t="s">
        <v>2</v>
      </c>
      <c r="G31" s="8" t="s">
        <v>2</v>
      </c>
      <c r="H31" s="9" t="s">
        <v>151</v>
      </c>
      <c r="I31" s="69" t="s">
        <v>2</v>
      </c>
      <c r="J31" s="11">
        <f>9000*12</f>
        <v>108000</v>
      </c>
      <c r="K31" s="11" t="s">
        <v>2</v>
      </c>
      <c r="L31" s="11" t="s">
        <v>2</v>
      </c>
      <c r="M31" s="43">
        <f>SUM(J31:L31)</f>
        <v>108000</v>
      </c>
    </row>
    <row r="32" spans="1:13" s="2" customFormat="1" ht="19.5" customHeight="1" x14ac:dyDescent="0.25">
      <c r="A32" s="12"/>
      <c r="B32" s="9"/>
      <c r="C32" s="8"/>
      <c r="D32" s="8"/>
      <c r="E32" s="9"/>
      <c r="F32" s="69"/>
      <c r="G32" s="8"/>
      <c r="H32" s="9"/>
      <c r="I32" s="69"/>
      <c r="J32" s="112" t="s">
        <v>167</v>
      </c>
      <c r="K32" s="11"/>
      <c r="L32" s="11"/>
      <c r="M32" s="43"/>
    </row>
    <row r="33" spans="1:13" s="2" customFormat="1" ht="19.5" customHeight="1" x14ac:dyDescent="0.25">
      <c r="A33" s="12">
        <v>12</v>
      </c>
      <c r="B33" s="22" t="s">
        <v>36</v>
      </c>
      <c r="C33" s="8" t="s">
        <v>1</v>
      </c>
      <c r="D33" s="8" t="s">
        <v>2</v>
      </c>
      <c r="E33" s="27" t="s">
        <v>147</v>
      </c>
      <c r="F33" s="69" t="s">
        <v>2</v>
      </c>
      <c r="G33" s="8" t="s">
        <v>2</v>
      </c>
      <c r="H33" s="27" t="s">
        <v>147</v>
      </c>
      <c r="I33" s="69" t="s">
        <v>2</v>
      </c>
      <c r="J33" s="11">
        <f>9000*12</f>
        <v>108000</v>
      </c>
      <c r="K33" s="11" t="s">
        <v>2</v>
      </c>
      <c r="L33" s="11" t="s">
        <v>2</v>
      </c>
      <c r="M33" s="43" t="s">
        <v>148</v>
      </c>
    </row>
    <row r="34" spans="1:13" s="2" customFormat="1" ht="20.25" customHeight="1" x14ac:dyDescent="0.25">
      <c r="A34" s="60"/>
      <c r="B34" s="61"/>
      <c r="C34" s="37"/>
      <c r="D34" s="37"/>
      <c r="E34" s="36"/>
      <c r="F34" s="72"/>
      <c r="G34" s="37"/>
      <c r="H34" s="36"/>
      <c r="I34" s="72"/>
      <c r="J34" s="116" t="s">
        <v>167</v>
      </c>
      <c r="K34" s="38"/>
      <c r="L34" s="38"/>
      <c r="M34" s="49"/>
    </row>
    <row r="35" spans="1:13" s="2" customFormat="1" ht="19.5" customHeight="1" x14ac:dyDescent="0.25">
      <c r="A35" s="26"/>
      <c r="B35" s="114" t="s">
        <v>55</v>
      </c>
      <c r="C35" s="26"/>
      <c r="D35" s="26"/>
      <c r="E35" s="89"/>
      <c r="F35" s="90"/>
      <c r="G35" s="26"/>
      <c r="H35" s="89"/>
      <c r="I35" s="90"/>
      <c r="J35" s="115"/>
      <c r="K35" s="115"/>
      <c r="L35" s="115"/>
      <c r="M35" s="57"/>
    </row>
    <row r="36" spans="1:13" s="2" customFormat="1" ht="19.5" customHeight="1" x14ac:dyDescent="0.25">
      <c r="A36" s="12">
        <v>13</v>
      </c>
      <c r="B36" s="22" t="s">
        <v>36</v>
      </c>
      <c r="C36" s="24" t="s">
        <v>1</v>
      </c>
      <c r="D36" s="8" t="s">
        <v>127</v>
      </c>
      <c r="E36" s="9" t="s">
        <v>40</v>
      </c>
      <c r="F36" s="69" t="s">
        <v>44</v>
      </c>
      <c r="G36" s="8" t="s">
        <v>125</v>
      </c>
      <c r="H36" s="9" t="s">
        <v>40</v>
      </c>
      <c r="I36" s="69" t="s">
        <v>44</v>
      </c>
      <c r="J36" s="11">
        <v>393600</v>
      </c>
      <c r="K36" s="11">
        <v>42000</v>
      </c>
      <c r="L36" s="11" t="s">
        <v>2</v>
      </c>
      <c r="M36" s="43">
        <f>SUM(J36:K36)</f>
        <v>435600</v>
      </c>
    </row>
    <row r="37" spans="1:13" s="2" customFormat="1" ht="19.5" customHeight="1" x14ac:dyDescent="0.25">
      <c r="A37" s="8"/>
      <c r="B37" s="8"/>
      <c r="C37" s="25"/>
      <c r="D37" s="13"/>
      <c r="E37" s="9" t="s">
        <v>59</v>
      </c>
      <c r="F37" s="31"/>
      <c r="G37" s="13"/>
      <c r="H37" s="9" t="s">
        <v>59</v>
      </c>
      <c r="I37" s="31"/>
      <c r="J37" s="118" t="s">
        <v>162</v>
      </c>
      <c r="K37" s="16"/>
      <c r="L37" s="16"/>
      <c r="M37" s="47"/>
    </row>
    <row r="38" spans="1:13" s="2" customFormat="1" ht="19.5" customHeight="1" x14ac:dyDescent="0.25">
      <c r="A38" s="12">
        <v>14</v>
      </c>
      <c r="B38" s="9" t="s">
        <v>86</v>
      </c>
      <c r="C38" s="24" t="s">
        <v>16</v>
      </c>
      <c r="D38" s="8" t="s">
        <v>128</v>
      </c>
      <c r="E38" s="9" t="s">
        <v>11</v>
      </c>
      <c r="F38" s="31" t="s">
        <v>70</v>
      </c>
      <c r="G38" s="8" t="s">
        <v>128</v>
      </c>
      <c r="H38" s="9" t="s">
        <v>11</v>
      </c>
      <c r="I38" s="31" t="s">
        <v>70</v>
      </c>
      <c r="J38" s="11">
        <v>376080</v>
      </c>
      <c r="K38" s="11" t="s">
        <v>2</v>
      </c>
      <c r="L38" s="11" t="s">
        <v>2</v>
      </c>
      <c r="M38" s="43">
        <f>SUM(J38:K38)</f>
        <v>376080</v>
      </c>
    </row>
    <row r="39" spans="1:13" s="2" customFormat="1" ht="19.5" customHeight="1" x14ac:dyDescent="0.25">
      <c r="A39" s="8"/>
      <c r="B39" s="8"/>
      <c r="C39" s="25" t="s">
        <v>126</v>
      </c>
      <c r="D39" s="8"/>
      <c r="E39" s="9"/>
      <c r="F39" s="31"/>
      <c r="G39" s="8"/>
      <c r="H39" s="9"/>
      <c r="I39" s="31"/>
      <c r="J39" s="112" t="s">
        <v>160</v>
      </c>
      <c r="K39" s="11"/>
      <c r="L39" s="11"/>
      <c r="M39" s="47"/>
    </row>
    <row r="40" spans="1:13" s="2" customFormat="1" ht="19.5" customHeight="1" x14ac:dyDescent="0.25">
      <c r="A40" s="12">
        <v>15</v>
      </c>
      <c r="B40" s="9" t="s">
        <v>87</v>
      </c>
      <c r="C40" s="24" t="s">
        <v>16</v>
      </c>
      <c r="D40" s="8" t="s">
        <v>129</v>
      </c>
      <c r="E40" s="27" t="s">
        <v>88</v>
      </c>
      <c r="F40" s="31" t="s">
        <v>70</v>
      </c>
      <c r="G40" s="8" t="s">
        <v>129</v>
      </c>
      <c r="H40" s="27" t="s">
        <v>88</v>
      </c>
      <c r="I40" s="31" t="s">
        <v>70</v>
      </c>
      <c r="J40" s="11">
        <v>362640</v>
      </c>
      <c r="K40" s="11" t="s">
        <v>2</v>
      </c>
      <c r="L40" s="11" t="s">
        <v>2</v>
      </c>
      <c r="M40" s="43">
        <f>SUM(J40:K40)</f>
        <v>362640</v>
      </c>
    </row>
    <row r="41" spans="1:13" s="2" customFormat="1" ht="19.5" customHeight="1" x14ac:dyDescent="0.25">
      <c r="A41" s="8"/>
      <c r="B41" s="8"/>
      <c r="C41" s="25" t="s">
        <v>124</v>
      </c>
      <c r="D41" s="8"/>
      <c r="E41" s="9"/>
      <c r="F41" s="31"/>
      <c r="G41" s="8"/>
      <c r="H41" s="9"/>
      <c r="I41" s="31"/>
      <c r="J41" s="112" t="s">
        <v>169</v>
      </c>
      <c r="K41" s="23"/>
      <c r="L41" s="23"/>
      <c r="M41" s="43"/>
    </row>
    <row r="42" spans="1:13" s="2" customFormat="1" ht="19.5" customHeight="1" x14ac:dyDescent="0.25">
      <c r="A42" s="12">
        <v>16</v>
      </c>
      <c r="B42" s="22" t="s">
        <v>36</v>
      </c>
      <c r="C42" s="26" t="s">
        <v>1</v>
      </c>
      <c r="D42" s="8" t="s">
        <v>130</v>
      </c>
      <c r="E42" s="9" t="s">
        <v>90</v>
      </c>
      <c r="F42" s="31" t="s">
        <v>70</v>
      </c>
      <c r="G42" s="8" t="s">
        <v>130</v>
      </c>
      <c r="H42" s="9" t="s">
        <v>90</v>
      </c>
      <c r="I42" s="31" t="s">
        <v>54</v>
      </c>
      <c r="J42" s="11">
        <v>355320</v>
      </c>
      <c r="K42" s="11" t="s">
        <v>2</v>
      </c>
      <c r="L42" s="11" t="s">
        <v>2</v>
      </c>
      <c r="M42" s="43">
        <f>SUM(J42:K42)</f>
        <v>355320</v>
      </c>
    </row>
    <row r="43" spans="1:13" s="2" customFormat="1" ht="19.5" customHeight="1" x14ac:dyDescent="0.25">
      <c r="A43" s="8"/>
      <c r="B43" s="19"/>
      <c r="C43" s="8"/>
      <c r="D43" s="19"/>
      <c r="E43" s="20"/>
      <c r="F43" s="70"/>
      <c r="G43" s="19"/>
      <c r="H43" s="20"/>
      <c r="I43" s="70"/>
      <c r="J43" s="113" t="s">
        <v>162</v>
      </c>
      <c r="K43" s="21"/>
      <c r="L43" s="21"/>
      <c r="M43" s="47"/>
    </row>
    <row r="44" spans="1:13" s="2" customFormat="1" ht="19.5" customHeight="1" x14ac:dyDescent="0.25">
      <c r="A44" s="12">
        <v>17</v>
      </c>
      <c r="B44" s="22" t="s">
        <v>36</v>
      </c>
      <c r="C44" s="8" t="s">
        <v>1</v>
      </c>
      <c r="D44" s="8" t="s">
        <v>131</v>
      </c>
      <c r="E44" s="9" t="s">
        <v>12</v>
      </c>
      <c r="F44" s="69" t="s">
        <v>50</v>
      </c>
      <c r="G44" s="8" t="s">
        <v>131</v>
      </c>
      <c r="H44" s="9" t="s">
        <v>12</v>
      </c>
      <c r="I44" s="69" t="s">
        <v>50</v>
      </c>
      <c r="J44" s="11">
        <v>297900</v>
      </c>
      <c r="K44" s="11" t="s">
        <v>2</v>
      </c>
      <c r="L44" s="11" t="s">
        <v>2</v>
      </c>
      <c r="M44" s="43">
        <f>SUM(J44:K44)</f>
        <v>297900</v>
      </c>
    </row>
    <row r="45" spans="1:13" s="2" customFormat="1" ht="19.5" customHeight="1" x14ac:dyDescent="0.25">
      <c r="A45" s="8"/>
      <c r="B45" s="35"/>
      <c r="C45" s="8"/>
      <c r="D45" s="19"/>
      <c r="E45" s="20"/>
      <c r="F45" s="70"/>
      <c r="G45" s="19"/>
      <c r="H45" s="20"/>
      <c r="I45" s="70"/>
      <c r="J45" s="117" t="s">
        <v>162</v>
      </c>
      <c r="K45" s="21"/>
      <c r="L45" s="53"/>
      <c r="M45" s="47" t="s">
        <v>58</v>
      </c>
    </row>
    <row r="46" spans="1:13" s="2" customFormat="1" ht="19.5" customHeight="1" x14ac:dyDescent="0.25">
      <c r="A46" s="12"/>
      <c r="B46" s="41" t="s">
        <v>22</v>
      </c>
      <c r="C46" s="8"/>
      <c r="D46" s="8"/>
      <c r="E46" s="9"/>
      <c r="F46" s="31"/>
      <c r="G46" s="8"/>
      <c r="H46" s="9"/>
      <c r="I46" s="31"/>
      <c r="J46" s="11"/>
      <c r="K46" s="11"/>
      <c r="L46" s="11"/>
      <c r="M46" s="43"/>
    </row>
    <row r="47" spans="1:13" s="2" customFormat="1" ht="19.5" customHeight="1" x14ac:dyDescent="0.25">
      <c r="A47" s="12">
        <v>18</v>
      </c>
      <c r="B47" s="9" t="s">
        <v>91</v>
      </c>
      <c r="C47" s="8" t="s">
        <v>52</v>
      </c>
      <c r="D47" s="8" t="s">
        <v>2</v>
      </c>
      <c r="E47" s="9" t="s">
        <v>151</v>
      </c>
      <c r="F47" s="69" t="s">
        <v>2</v>
      </c>
      <c r="G47" s="8" t="s">
        <v>2</v>
      </c>
      <c r="H47" s="9" t="s">
        <v>151</v>
      </c>
      <c r="I47" s="69" t="s">
        <v>2</v>
      </c>
      <c r="J47" s="11">
        <f>9000*12</f>
        <v>108000</v>
      </c>
      <c r="K47" s="11" t="s">
        <v>2</v>
      </c>
      <c r="L47" s="11" t="s">
        <v>2</v>
      </c>
      <c r="M47" s="43">
        <f>SUM(J47:L47)</f>
        <v>108000</v>
      </c>
    </row>
    <row r="48" spans="1:13" s="2" customFormat="1" ht="15" customHeight="1" x14ac:dyDescent="0.25">
      <c r="A48" s="8"/>
      <c r="B48" s="8"/>
      <c r="C48" s="8"/>
      <c r="D48" s="8"/>
      <c r="E48" s="9"/>
      <c r="F48" s="31"/>
      <c r="G48" s="8"/>
      <c r="H48" s="9"/>
      <c r="I48" s="31"/>
      <c r="J48" s="112" t="s">
        <v>167</v>
      </c>
      <c r="K48" s="11"/>
      <c r="L48" s="11"/>
      <c r="M48" s="43"/>
    </row>
    <row r="49" spans="1:19" s="2" customFormat="1" ht="19.5" customHeight="1" x14ac:dyDescent="0.25">
      <c r="A49" s="12"/>
      <c r="B49" s="14" t="s">
        <v>69</v>
      </c>
      <c r="C49" s="8"/>
      <c r="D49" s="8"/>
      <c r="E49" s="9"/>
      <c r="F49" s="31"/>
      <c r="G49" s="8"/>
      <c r="H49" s="9"/>
      <c r="I49" s="31"/>
      <c r="J49" s="11"/>
      <c r="K49" s="11"/>
      <c r="L49" s="11"/>
      <c r="M49" s="43"/>
    </row>
    <row r="50" spans="1:19" s="2" customFormat="1" ht="19.5" customHeight="1" x14ac:dyDescent="0.25">
      <c r="A50" s="12">
        <v>19</v>
      </c>
      <c r="B50" s="9" t="s">
        <v>92</v>
      </c>
      <c r="C50" s="8" t="s">
        <v>16</v>
      </c>
      <c r="D50" s="8" t="s">
        <v>133</v>
      </c>
      <c r="E50" s="9" t="s">
        <v>41</v>
      </c>
      <c r="F50" s="69" t="s">
        <v>44</v>
      </c>
      <c r="G50" s="8" t="s">
        <v>133</v>
      </c>
      <c r="H50" s="9" t="s">
        <v>41</v>
      </c>
      <c r="I50" s="69" t="s">
        <v>44</v>
      </c>
      <c r="J50" s="11">
        <v>409320</v>
      </c>
      <c r="K50" s="11">
        <v>42000</v>
      </c>
      <c r="L50" s="11" t="s">
        <v>2</v>
      </c>
      <c r="M50" s="43">
        <f>SUM(J50:L50)</f>
        <v>451320</v>
      </c>
    </row>
    <row r="51" spans="1:19" s="2" customFormat="1" ht="19.5" customHeight="1" x14ac:dyDescent="0.25">
      <c r="A51" s="8"/>
      <c r="B51" s="9"/>
      <c r="C51" s="8" t="s">
        <v>132</v>
      </c>
      <c r="D51" s="8"/>
      <c r="E51" s="9" t="s">
        <v>60</v>
      </c>
      <c r="F51" s="31"/>
      <c r="G51" s="8"/>
      <c r="H51" s="9" t="s">
        <v>60</v>
      </c>
      <c r="I51" s="31"/>
      <c r="J51" s="112" t="s">
        <v>157</v>
      </c>
      <c r="K51" s="112" t="s">
        <v>158</v>
      </c>
      <c r="L51" s="11"/>
      <c r="M51" s="43"/>
    </row>
    <row r="52" spans="1:19" s="2" customFormat="1" ht="19.5" customHeight="1" x14ac:dyDescent="0.25">
      <c r="A52" s="12">
        <v>20</v>
      </c>
      <c r="B52" s="9" t="s">
        <v>93</v>
      </c>
      <c r="C52" s="8" t="s">
        <v>16</v>
      </c>
      <c r="D52" s="8" t="s">
        <v>134</v>
      </c>
      <c r="E52" s="9" t="s">
        <v>13</v>
      </c>
      <c r="F52" s="69" t="s">
        <v>49</v>
      </c>
      <c r="G52" s="8" t="s">
        <v>134</v>
      </c>
      <c r="H52" s="9" t="s">
        <v>13</v>
      </c>
      <c r="I52" s="69" t="s">
        <v>135</v>
      </c>
      <c r="J52" s="11">
        <v>218280</v>
      </c>
      <c r="K52" s="11" t="s">
        <v>2</v>
      </c>
      <c r="L52" s="11" t="s">
        <v>2</v>
      </c>
      <c r="M52" s="43">
        <f>+J52</f>
        <v>218280</v>
      </c>
    </row>
    <row r="53" spans="1:19" s="2" customFormat="1" ht="19.5" customHeight="1" x14ac:dyDescent="0.25">
      <c r="A53" s="18"/>
      <c r="B53" s="35"/>
      <c r="C53" s="8" t="s">
        <v>132</v>
      </c>
      <c r="D53" s="19"/>
      <c r="E53" s="20"/>
      <c r="F53" s="70"/>
      <c r="G53" s="19"/>
      <c r="H53" s="20"/>
      <c r="I53" s="70"/>
      <c r="J53" s="112" t="s">
        <v>171</v>
      </c>
      <c r="K53" s="21"/>
      <c r="L53" s="21"/>
      <c r="M53" s="47"/>
    </row>
    <row r="54" spans="1:19" s="2" customFormat="1" ht="19.5" customHeight="1" x14ac:dyDescent="0.25">
      <c r="A54" s="8"/>
      <c r="B54" s="41" t="s">
        <v>71</v>
      </c>
      <c r="C54" s="8"/>
      <c r="D54" s="8"/>
      <c r="E54" s="9"/>
      <c r="F54" s="31"/>
      <c r="G54" s="8"/>
      <c r="H54" s="9"/>
      <c r="I54" s="31"/>
      <c r="J54" s="11"/>
      <c r="K54" s="11"/>
      <c r="L54" s="11"/>
      <c r="M54" s="43"/>
    </row>
    <row r="55" spans="1:19" s="2" customFormat="1" ht="19.5" customHeight="1" x14ac:dyDescent="0.25">
      <c r="A55" s="12">
        <v>21</v>
      </c>
      <c r="B55" s="22" t="s">
        <v>36</v>
      </c>
      <c r="C55" s="8" t="s">
        <v>1</v>
      </c>
      <c r="D55" s="8" t="s">
        <v>2</v>
      </c>
      <c r="E55" s="9" t="s">
        <v>23</v>
      </c>
      <c r="F55" s="69" t="s">
        <v>2</v>
      </c>
      <c r="G55" s="8" t="s">
        <v>2</v>
      </c>
      <c r="H55" s="9" t="s">
        <v>23</v>
      </c>
      <c r="I55" s="69" t="s">
        <v>2</v>
      </c>
      <c r="J55" s="11">
        <v>138000</v>
      </c>
      <c r="K55" s="11" t="s">
        <v>2</v>
      </c>
      <c r="L55" s="11" t="s">
        <v>2</v>
      </c>
      <c r="M55" s="43" t="s">
        <v>58</v>
      </c>
    </row>
    <row r="56" spans="1:19" s="2" customFormat="1" ht="19.5" customHeight="1" x14ac:dyDescent="0.25">
      <c r="A56" s="8"/>
      <c r="B56" s="8"/>
      <c r="C56" s="8"/>
      <c r="D56" s="8"/>
      <c r="E56" s="9"/>
      <c r="F56" s="31"/>
      <c r="G56" s="8"/>
      <c r="H56" s="9"/>
      <c r="I56" s="31"/>
      <c r="J56" s="112" t="s">
        <v>172</v>
      </c>
      <c r="K56" s="11"/>
      <c r="L56" s="11"/>
      <c r="M56" s="43"/>
    </row>
    <row r="57" spans="1:19" s="2" customFormat="1" ht="19.5" customHeight="1" x14ac:dyDescent="0.25">
      <c r="A57" s="12">
        <v>22</v>
      </c>
      <c r="B57" s="9" t="s">
        <v>94</v>
      </c>
      <c r="C57" s="8" t="s">
        <v>19</v>
      </c>
      <c r="D57" s="8" t="s">
        <v>2</v>
      </c>
      <c r="E57" s="9" t="s">
        <v>56</v>
      </c>
      <c r="F57" s="69" t="s">
        <v>2</v>
      </c>
      <c r="G57" s="8" t="s">
        <v>2</v>
      </c>
      <c r="H57" s="9" t="s">
        <v>56</v>
      </c>
      <c r="I57" s="69" t="s">
        <v>2</v>
      </c>
      <c r="J57" s="11">
        <v>127720</v>
      </c>
      <c r="K57" s="11" t="s">
        <v>2</v>
      </c>
      <c r="L57" s="11" t="s">
        <v>2</v>
      </c>
      <c r="M57" s="43">
        <f>SUM(J57:L57)</f>
        <v>127720</v>
      </c>
      <c r="S57" s="2" t="s">
        <v>53</v>
      </c>
    </row>
    <row r="58" spans="1:19" s="2" customFormat="1" ht="19.5" customHeight="1" x14ac:dyDescent="0.25">
      <c r="A58" s="8"/>
      <c r="B58" s="8"/>
      <c r="C58" s="8" t="s">
        <v>136</v>
      </c>
      <c r="D58" s="8"/>
      <c r="E58" s="9"/>
      <c r="F58" s="31"/>
      <c r="G58" s="8"/>
      <c r="H58" s="9"/>
      <c r="I58" s="31"/>
      <c r="J58" s="112" t="s">
        <v>173</v>
      </c>
      <c r="K58" s="11"/>
      <c r="L58" s="11"/>
      <c r="M58" s="43"/>
    </row>
    <row r="59" spans="1:19" s="2" customFormat="1" ht="19.5" customHeight="1" x14ac:dyDescent="0.25">
      <c r="A59" s="8"/>
      <c r="B59" s="41" t="s">
        <v>66</v>
      </c>
      <c r="C59" s="8"/>
      <c r="D59" s="8"/>
      <c r="E59" s="9"/>
      <c r="F59" s="31"/>
      <c r="G59" s="8"/>
      <c r="H59" s="9"/>
      <c r="I59" s="31"/>
      <c r="J59" s="11"/>
      <c r="K59" s="11"/>
      <c r="L59" s="11"/>
      <c r="M59" s="43"/>
    </row>
    <row r="60" spans="1:19" s="2" customFormat="1" ht="19.5" customHeight="1" x14ac:dyDescent="0.25">
      <c r="A60" s="12">
        <v>23</v>
      </c>
      <c r="B60" s="22" t="s">
        <v>36</v>
      </c>
      <c r="C60" s="8" t="s">
        <v>1</v>
      </c>
      <c r="D60" s="8" t="s">
        <v>2</v>
      </c>
      <c r="E60" s="9" t="s">
        <v>95</v>
      </c>
      <c r="F60" s="69" t="s">
        <v>2</v>
      </c>
      <c r="G60" s="8" t="s">
        <v>2</v>
      </c>
      <c r="H60" s="9" t="s">
        <v>95</v>
      </c>
      <c r="I60" s="69" t="s">
        <v>2</v>
      </c>
      <c r="J60" s="11">
        <v>138000</v>
      </c>
      <c r="K60" s="11" t="s">
        <v>2</v>
      </c>
      <c r="L60" s="11" t="s">
        <v>2</v>
      </c>
      <c r="M60" s="43" t="s">
        <v>58</v>
      </c>
    </row>
    <row r="61" spans="1:19" s="2" customFormat="1" ht="19.5" customHeight="1" x14ac:dyDescent="0.25">
      <c r="A61" s="8"/>
      <c r="B61" s="41" t="s">
        <v>22</v>
      </c>
      <c r="C61" s="8"/>
      <c r="D61" s="8"/>
      <c r="E61" s="9"/>
      <c r="F61" s="31"/>
      <c r="G61" s="8"/>
      <c r="H61" s="9"/>
      <c r="I61" s="31"/>
      <c r="J61" s="112" t="s">
        <v>172</v>
      </c>
      <c r="K61" s="11"/>
      <c r="L61" s="11"/>
      <c r="M61" s="43"/>
    </row>
    <row r="62" spans="1:19" s="2" customFormat="1" ht="19.5" customHeight="1" x14ac:dyDescent="0.25">
      <c r="A62" s="12">
        <v>24</v>
      </c>
      <c r="B62" s="9" t="s">
        <v>96</v>
      </c>
      <c r="C62" s="8" t="s">
        <v>16</v>
      </c>
      <c r="D62" s="8" t="s">
        <v>2</v>
      </c>
      <c r="E62" s="9" t="s">
        <v>151</v>
      </c>
      <c r="F62" s="69" t="s">
        <v>2</v>
      </c>
      <c r="G62" s="8" t="s">
        <v>2</v>
      </c>
      <c r="H62" s="9" t="s">
        <v>151</v>
      </c>
      <c r="I62" s="69" t="s">
        <v>2</v>
      </c>
      <c r="J62" s="11">
        <f>9000*12</f>
        <v>108000</v>
      </c>
      <c r="K62" s="11" t="s">
        <v>2</v>
      </c>
      <c r="L62" s="11" t="s">
        <v>2</v>
      </c>
      <c r="M62" s="43">
        <f>SUM(J62:L62)</f>
        <v>108000</v>
      </c>
    </row>
    <row r="63" spans="1:19" s="2" customFormat="1" ht="19.5" customHeight="1" x14ac:dyDescent="0.25">
      <c r="A63" s="60"/>
      <c r="B63" s="37"/>
      <c r="C63" s="37" t="s">
        <v>67</v>
      </c>
      <c r="D63" s="37"/>
      <c r="E63" s="92"/>
      <c r="F63" s="71"/>
      <c r="G63" s="37"/>
      <c r="H63" s="92"/>
      <c r="I63" s="71"/>
      <c r="J63" s="112" t="s">
        <v>167</v>
      </c>
      <c r="K63" s="38"/>
      <c r="L63" s="38"/>
      <c r="M63" s="49"/>
    </row>
    <row r="64" spans="1:19" s="2" customFormat="1" ht="19.5" customHeight="1" x14ac:dyDescent="0.25">
      <c r="A64" s="58">
        <v>25</v>
      </c>
      <c r="B64" s="88" t="s">
        <v>97</v>
      </c>
      <c r="C64" s="26" t="s">
        <v>19</v>
      </c>
      <c r="D64" s="26" t="s">
        <v>2</v>
      </c>
      <c r="E64" s="89" t="s">
        <v>95</v>
      </c>
      <c r="F64" s="91" t="s">
        <v>2</v>
      </c>
      <c r="G64" s="26" t="s">
        <v>2</v>
      </c>
      <c r="H64" s="89" t="s">
        <v>95</v>
      </c>
      <c r="I64" s="91" t="s">
        <v>2</v>
      </c>
      <c r="J64" s="59">
        <f>9000*12</f>
        <v>108000</v>
      </c>
      <c r="K64" s="59" t="s">
        <v>2</v>
      </c>
      <c r="L64" s="59" t="s">
        <v>2</v>
      </c>
      <c r="M64" s="57">
        <f>SUM(J64:L64)</f>
        <v>108000</v>
      </c>
    </row>
    <row r="65" spans="1:13" s="2" customFormat="1" ht="19.5" customHeight="1" x14ac:dyDescent="0.25">
      <c r="A65" s="8"/>
      <c r="B65" s="13"/>
      <c r="C65" s="8" t="s">
        <v>145</v>
      </c>
      <c r="D65" s="8"/>
      <c r="E65" s="17"/>
      <c r="F65" s="31"/>
      <c r="G65" s="8"/>
      <c r="H65" s="17"/>
      <c r="I65" s="31"/>
      <c r="J65" s="112" t="s">
        <v>167</v>
      </c>
      <c r="K65" s="11"/>
      <c r="L65" s="11"/>
      <c r="M65" s="43"/>
    </row>
    <row r="66" spans="1:13" s="2" customFormat="1" ht="19.5" customHeight="1" x14ac:dyDescent="0.25">
      <c r="A66" s="12">
        <v>26</v>
      </c>
      <c r="B66" s="22" t="s">
        <v>36</v>
      </c>
      <c r="C66" s="8" t="s">
        <v>1</v>
      </c>
      <c r="D66" s="8" t="s">
        <v>2</v>
      </c>
      <c r="E66" s="9" t="s">
        <v>95</v>
      </c>
      <c r="F66" s="69" t="s">
        <v>2</v>
      </c>
      <c r="G66" s="8" t="s">
        <v>2</v>
      </c>
      <c r="H66" s="9" t="s">
        <v>95</v>
      </c>
      <c r="I66" s="69" t="s">
        <v>2</v>
      </c>
      <c r="J66" s="11">
        <f>9000*12</f>
        <v>108000</v>
      </c>
      <c r="K66" s="11" t="s">
        <v>2</v>
      </c>
      <c r="L66" s="11" t="s">
        <v>2</v>
      </c>
      <c r="M66" s="43" t="s">
        <v>58</v>
      </c>
    </row>
    <row r="67" spans="1:13" s="2" customFormat="1" ht="19.5" customHeight="1" x14ac:dyDescent="0.25">
      <c r="A67" s="12"/>
      <c r="B67" s="78" t="s">
        <v>63</v>
      </c>
      <c r="C67" s="8"/>
      <c r="D67" s="8"/>
      <c r="E67" s="9"/>
      <c r="F67" s="69"/>
      <c r="G67" s="8"/>
      <c r="H67" s="9"/>
      <c r="I67" s="69"/>
      <c r="J67" s="112" t="s">
        <v>167</v>
      </c>
      <c r="K67" s="11"/>
      <c r="L67" s="11"/>
      <c r="M67" s="43"/>
    </row>
    <row r="68" spans="1:13" s="2" customFormat="1" ht="19.5" customHeight="1" x14ac:dyDescent="0.25">
      <c r="A68" s="12">
        <v>27</v>
      </c>
      <c r="B68" s="22" t="s">
        <v>36</v>
      </c>
      <c r="C68" s="8" t="s">
        <v>1</v>
      </c>
      <c r="D68" s="8" t="s">
        <v>138</v>
      </c>
      <c r="E68" s="9" t="s">
        <v>64</v>
      </c>
      <c r="F68" s="69" t="s">
        <v>44</v>
      </c>
      <c r="G68" s="8" t="s">
        <v>138</v>
      </c>
      <c r="H68" s="9" t="s">
        <v>64</v>
      </c>
      <c r="I68" s="69" t="s">
        <v>44</v>
      </c>
      <c r="J68" s="11">
        <v>393600</v>
      </c>
      <c r="K68" s="11">
        <v>42000</v>
      </c>
      <c r="L68" s="11" t="s">
        <v>2</v>
      </c>
      <c r="M68" s="43">
        <f>SUM(J68:L68)</f>
        <v>435600</v>
      </c>
    </row>
    <row r="69" spans="1:13" s="2" customFormat="1" ht="19.5" customHeight="1" x14ac:dyDescent="0.25">
      <c r="A69" s="8"/>
      <c r="B69" s="34"/>
      <c r="C69" s="8"/>
      <c r="D69" s="13"/>
      <c r="E69" s="9" t="s">
        <v>61</v>
      </c>
      <c r="F69" s="31"/>
      <c r="G69" s="13"/>
      <c r="H69" s="9" t="s">
        <v>61</v>
      </c>
      <c r="I69" s="31"/>
      <c r="J69" s="118" t="s">
        <v>162</v>
      </c>
      <c r="K69" s="16"/>
      <c r="L69" s="16"/>
      <c r="M69" s="43" t="s">
        <v>58</v>
      </c>
    </row>
    <row r="70" spans="1:13" s="2" customFormat="1" ht="19.5" customHeight="1" x14ac:dyDescent="0.25">
      <c r="A70" s="8">
        <v>28</v>
      </c>
      <c r="B70" s="9" t="s">
        <v>98</v>
      </c>
      <c r="C70" s="8" t="s">
        <v>16</v>
      </c>
      <c r="D70" s="8" t="s">
        <v>139</v>
      </c>
      <c r="E70" s="9" t="s">
        <v>14</v>
      </c>
      <c r="F70" s="31" t="s">
        <v>70</v>
      </c>
      <c r="G70" s="8" t="s">
        <v>139</v>
      </c>
      <c r="H70" s="9" t="s">
        <v>14</v>
      </c>
      <c r="I70" s="31" t="s">
        <v>70</v>
      </c>
      <c r="J70" s="11">
        <v>362640</v>
      </c>
      <c r="K70" s="11" t="s">
        <v>2</v>
      </c>
      <c r="L70" s="11" t="s">
        <v>2</v>
      </c>
      <c r="M70" s="43">
        <f>SUM(J70:L70)</f>
        <v>362640</v>
      </c>
    </row>
    <row r="71" spans="1:13" s="2" customFormat="1" ht="19.5" customHeight="1" x14ac:dyDescent="0.25">
      <c r="A71" s="12"/>
      <c r="B71" s="34"/>
      <c r="C71" s="8" t="s">
        <v>137</v>
      </c>
      <c r="D71" s="13"/>
      <c r="E71" s="28"/>
      <c r="F71" s="31"/>
      <c r="G71" s="13"/>
      <c r="H71" s="28"/>
      <c r="I71" s="31"/>
      <c r="J71" s="112" t="s">
        <v>169</v>
      </c>
      <c r="K71" s="16"/>
      <c r="L71" s="16"/>
      <c r="M71" s="43"/>
    </row>
    <row r="72" spans="1:13" s="2" customFormat="1" ht="19.5" customHeight="1" x14ac:dyDescent="0.25">
      <c r="A72" s="8"/>
      <c r="B72" s="41" t="s">
        <v>22</v>
      </c>
      <c r="C72" s="8"/>
      <c r="D72" s="8"/>
      <c r="E72" s="9"/>
      <c r="F72" s="31"/>
      <c r="G72" s="8"/>
      <c r="H72" s="9"/>
      <c r="I72" s="31"/>
      <c r="J72" s="11"/>
      <c r="K72" s="11"/>
      <c r="L72" s="11"/>
      <c r="M72" s="43"/>
    </row>
    <row r="73" spans="1:13" s="2" customFormat="1" ht="19.5" customHeight="1" x14ac:dyDescent="0.25">
      <c r="A73" s="12">
        <v>29</v>
      </c>
      <c r="B73" s="9" t="s">
        <v>99</v>
      </c>
      <c r="C73" s="8" t="s">
        <v>140</v>
      </c>
      <c r="D73" s="8" t="s">
        <v>2</v>
      </c>
      <c r="E73" s="9" t="s">
        <v>151</v>
      </c>
      <c r="F73" s="69" t="s">
        <v>2</v>
      </c>
      <c r="G73" s="8" t="s">
        <v>2</v>
      </c>
      <c r="H73" s="9" t="s">
        <v>151</v>
      </c>
      <c r="I73" s="69" t="s">
        <v>2</v>
      </c>
      <c r="J73" s="11">
        <f>9000*12</f>
        <v>108000</v>
      </c>
      <c r="K73" s="11" t="s">
        <v>2</v>
      </c>
      <c r="L73" s="11" t="s">
        <v>2</v>
      </c>
      <c r="M73" s="43">
        <f>SUM(J73:L73)</f>
        <v>108000</v>
      </c>
    </row>
    <row r="74" spans="1:13" s="2" customFormat="1" ht="19.5" customHeight="1" x14ac:dyDescent="0.25">
      <c r="A74" s="58"/>
      <c r="B74" s="87" t="s">
        <v>184</v>
      </c>
      <c r="C74" s="26"/>
      <c r="D74" s="62"/>
      <c r="E74" s="63"/>
      <c r="F74" s="73"/>
      <c r="G74" s="62"/>
      <c r="H74" s="63"/>
      <c r="I74" s="73"/>
      <c r="J74" s="112" t="s">
        <v>167</v>
      </c>
      <c r="K74" s="59"/>
      <c r="L74" s="59"/>
      <c r="M74" s="57"/>
    </row>
    <row r="75" spans="1:13" s="2" customFormat="1" ht="19.5" customHeight="1" x14ac:dyDescent="0.25">
      <c r="A75" s="58">
        <v>30</v>
      </c>
      <c r="B75" s="22" t="s">
        <v>36</v>
      </c>
      <c r="C75" s="8" t="s">
        <v>1</v>
      </c>
      <c r="D75" s="17"/>
      <c r="E75" s="29" t="s">
        <v>105</v>
      </c>
      <c r="F75" s="40" t="s">
        <v>1</v>
      </c>
      <c r="G75" s="8"/>
      <c r="H75" s="29" t="s">
        <v>105</v>
      </c>
      <c r="I75" s="40" t="s">
        <v>1</v>
      </c>
      <c r="J75" s="11" t="s">
        <v>1</v>
      </c>
      <c r="K75" s="30" t="s">
        <v>2</v>
      </c>
      <c r="L75" s="59"/>
      <c r="M75" s="94" t="s">
        <v>152</v>
      </c>
    </row>
    <row r="76" spans="1:13" s="2" customFormat="1" ht="19.5" customHeight="1" x14ac:dyDescent="0.25">
      <c r="A76" s="58"/>
      <c r="B76" s="8"/>
      <c r="C76" s="31"/>
      <c r="D76" s="17"/>
      <c r="E76" s="17"/>
      <c r="F76" s="40"/>
      <c r="G76" s="17"/>
      <c r="H76" s="17"/>
      <c r="I76" s="40"/>
      <c r="J76" s="11"/>
      <c r="K76" s="11"/>
      <c r="L76" s="59"/>
      <c r="M76" s="94" t="s">
        <v>153</v>
      </c>
    </row>
    <row r="77" spans="1:13" s="2" customFormat="1" ht="19.5" customHeight="1" x14ac:dyDescent="0.25">
      <c r="A77" s="8">
        <v>31</v>
      </c>
      <c r="B77" s="9" t="s">
        <v>106</v>
      </c>
      <c r="C77" s="8" t="s">
        <v>34</v>
      </c>
      <c r="D77" s="17" t="s">
        <v>107</v>
      </c>
      <c r="E77" s="29" t="s">
        <v>24</v>
      </c>
      <c r="F77" s="40"/>
      <c r="G77" s="17" t="s">
        <v>107</v>
      </c>
      <c r="H77" s="29" t="s">
        <v>24</v>
      </c>
      <c r="I77" s="40"/>
      <c r="J77" s="11">
        <v>304560</v>
      </c>
      <c r="K77" s="30" t="s">
        <v>2</v>
      </c>
      <c r="L77" s="30" t="s">
        <v>2</v>
      </c>
      <c r="M77" s="43">
        <f>+J77</f>
        <v>304560</v>
      </c>
    </row>
    <row r="78" spans="1:13" s="2" customFormat="1" ht="19.5" customHeight="1" x14ac:dyDescent="0.25">
      <c r="A78" s="8"/>
      <c r="B78" s="8"/>
      <c r="C78" s="31" t="s">
        <v>35</v>
      </c>
      <c r="D78" s="17"/>
      <c r="E78" s="17"/>
      <c r="F78" s="40"/>
      <c r="G78" s="17"/>
      <c r="H78" s="17"/>
      <c r="I78" s="40"/>
      <c r="J78" s="112" t="s">
        <v>177</v>
      </c>
      <c r="K78" s="11"/>
      <c r="L78" s="11"/>
      <c r="M78" s="43"/>
    </row>
    <row r="79" spans="1:13" s="2" customFormat="1" ht="19.5" customHeight="1" x14ac:dyDescent="0.25">
      <c r="A79" s="8">
        <v>32</v>
      </c>
      <c r="B79" s="9" t="s">
        <v>110</v>
      </c>
      <c r="C79" s="8" t="s">
        <v>34</v>
      </c>
      <c r="D79" s="17" t="s">
        <v>108</v>
      </c>
      <c r="E79" s="29" t="s">
        <v>24</v>
      </c>
      <c r="F79" s="40"/>
      <c r="G79" s="17" t="s">
        <v>108</v>
      </c>
      <c r="H79" s="29" t="s">
        <v>24</v>
      </c>
      <c r="I79" s="40"/>
      <c r="J79" s="11">
        <v>292920</v>
      </c>
      <c r="K79" s="30" t="s">
        <v>2</v>
      </c>
      <c r="L79" s="30" t="s">
        <v>2</v>
      </c>
      <c r="M79" s="43">
        <f>+J79</f>
        <v>292920</v>
      </c>
    </row>
    <row r="80" spans="1:13" s="2" customFormat="1" ht="19.5" customHeight="1" x14ac:dyDescent="0.25">
      <c r="A80" s="8"/>
      <c r="B80" s="8"/>
      <c r="C80" s="31" t="s">
        <v>35</v>
      </c>
      <c r="D80" s="17"/>
      <c r="E80" s="17"/>
      <c r="F80" s="40"/>
      <c r="G80" s="17"/>
      <c r="H80" s="17"/>
      <c r="I80" s="40"/>
      <c r="J80" s="112" t="s">
        <v>178</v>
      </c>
      <c r="K80" s="11"/>
      <c r="L80" s="11"/>
      <c r="M80" s="43"/>
    </row>
    <row r="81" spans="1:13" s="2" customFormat="1" ht="19.5" customHeight="1" x14ac:dyDescent="0.25">
      <c r="A81" s="8">
        <v>33</v>
      </c>
      <c r="B81" s="9" t="s">
        <v>111</v>
      </c>
      <c r="C81" s="8" t="s">
        <v>34</v>
      </c>
      <c r="D81" s="17" t="s">
        <v>109</v>
      </c>
      <c r="E81" s="29" t="s">
        <v>24</v>
      </c>
      <c r="F81" s="40"/>
      <c r="G81" s="17" t="s">
        <v>109</v>
      </c>
      <c r="H81" s="29" t="s">
        <v>24</v>
      </c>
      <c r="I81" s="40"/>
      <c r="J81" s="11">
        <v>257280</v>
      </c>
      <c r="K81" s="30" t="s">
        <v>2</v>
      </c>
      <c r="L81" s="30" t="s">
        <v>2</v>
      </c>
      <c r="M81" s="43">
        <f>+J81</f>
        <v>257280</v>
      </c>
    </row>
    <row r="82" spans="1:13" s="2" customFormat="1" ht="19.5" customHeight="1" x14ac:dyDescent="0.25">
      <c r="A82" s="8"/>
      <c r="B82" s="8"/>
      <c r="C82" s="31" t="s">
        <v>35</v>
      </c>
      <c r="D82" s="17"/>
      <c r="E82" s="17"/>
      <c r="F82" s="40"/>
      <c r="G82" s="17"/>
      <c r="H82" s="17"/>
      <c r="I82" s="40"/>
      <c r="J82" s="112" t="s">
        <v>179</v>
      </c>
      <c r="K82" s="11"/>
      <c r="L82" s="11"/>
      <c r="M82" s="43"/>
    </row>
    <row r="83" spans="1:13" s="2" customFormat="1" ht="19.5" customHeight="1" x14ac:dyDescent="0.25">
      <c r="A83" s="12">
        <v>34</v>
      </c>
      <c r="B83" s="22" t="s">
        <v>36</v>
      </c>
      <c r="C83" s="8" t="s">
        <v>1</v>
      </c>
      <c r="D83" s="17"/>
      <c r="E83" s="29" t="s">
        <v>68</v>
      </c>
      <c r="F83" s="40" t="s">
        <v>1</v>
      </c>
      <c r="G83" s="8"/>
      <c r="H83" s="29" t="s">
        <v>68</v>
      </c>
      <c r="I83" s="39" t="s">
        <v>1</v>
      </c>
      <c r="J83" s="11" t="s">
        <v>1</v>
      </c>
      <c r="K83" s="30" t="s">
        <v>2</v>
      </c>
      <c r="L83" s="30" t="s">
        <v>2</v>
      </c>
      <c r="M83" s="94" t="s">
        <v>152</v>
      </c>
    </row>
    <row r="84" spans="1:13" s="2" customFormat="1" ht="19.5" customHeight="1" x14ac:dyDescent="0.25">
      <c r="A84" s="8"/>
      <c r="B84" s="8"/>
      <c r="C84" s="31"/>
      <c r="D84" s="17"/>
      <c r="E84" s="17"/>
      <c r="F84" s="40"/>
      <c r="G84" s="17"/>
      <c r="H84" s="17"/>
      <c r="I84" s="40"/>
      <c r="J84" s="11"/>
      <c r="K84" s="11"/>
      <c r="L84" s="43"/>
      <c r="M84" s="94" t="s">
        <v>153</v>
      </c>
    </row>
    <row r="85" spans="1:13" s="2" customFormat="1" ht="19.5" customHeight="1" x14ac:dyDescent="0.25">
      <c r="A85" s="12"/>
      <c r="B85" s="41" t="s">
        <v>66</v>
      </c>
      <c r="C85" s="26"/>
      <c r="D85" s="8"/>
      <c r="E85" s="9"/>
      <c r="F85" s="69"/>
      <c r="G85" s="8"/>
      <c r="H85" s="9"/>
      <c r="I85" s="69"/>
      <c r="J85" s="11"/>
      <c r="K85" s="11"/>
      <c r="L85" s="11"/>
      <c r="M85" s="43"/>
    </row>
    <row r="86" spans="1:13" s="2" customFormat="1" ht="19.5" customHeight="1" x14ac:dyDescent="0.25">
      <c r="A86" s="12">
        <v>35</v>
      </c>
      <c r="B86" s="9" t="s">
        <v>112</v>
      </c>
      <c r="C86" s="8" t="s">
        <v>34</v>
      </c>
      <c r="D86" s="8" t="s">
        <v>2</v>
      </c>
      <c r="E86" s="9" t="s">
        <v>65</v>
      </c>
      <c r="F86" s="69" t="s">
        <v>2</v>
      </c>
      <c r="G86" s="8" t="s">
        <v>2</v>
      </c>
      <c r="H86" s="9" t="s">
        <v>65</v>
      </c>
      <c r="I86" s="69" t="s">
        <v>2</v>
      </c>
      <c r="J86" s="11">
        <v>112800</v>
      </c>
      <c r="K86" s="11" t="s">
        <v>2</v>
      </c>
      <c r="L86" s="11" t="s">
        <v>2</v>
      </c>
      <c r="M86" s="43">
        <f>SUM(J86:L86)</f>
        <v>112800</v>
      </c>
    </row>
    <row r="87" spans="1:13" s="2" customFormat="1" ht="19.5" customHeight="1" x14ac:dyDescent="0.25">
      <c r="A87" s="12"/>
      <c r="B87" s="8"/>
      <c r="C87" s="31" t="s">
        <v>35</v>
      </c>
      <c r="D87" s="8"/>
      <c r="E87" s="8"/>
      <c r="F87" s="69"/>
      <c r="G87" s="8"/>
      <c r="H87" s="8"/>
      <c r="I87" s="69"/>
      <c r="J87" s="112" t="s">
        <v>182</v>
      </c>
      <c r="K87" s="11"/>
      <c r="L87" s="11"/>
      <c r="M87" s="43"/>
    </row>
    <row r="88" spans="1:13" s="2" customFormat="1" ht="19.5" customHeight="1" x14ac:dyDescent="0.25">
      <c r="A88" s="58"/>
      <c r="B88" s="87" t="s">
        <v>183</v>
      </c>
      <c r="C88" s="26"/>
      <c r="D88" s="62"/>
      <c r="E88" s="63"/>
      <c r="F88" s="73"/>
      <c r="G88" s="62"/>
      <c r="H88" s="63"/>
      <c r="I88" s="73"/>
      <c r="J88" s="59"/>
      <c r="K88" s="59"/>
      <c r="L88" s="59"/>
      <c r="M88" s="57"/>
    </row>
    <row r="89" spans="1:13" s="2" customFormat="1" ht="19.5" customHeight="1" x14ac:dyDescent="0.25">
      <c r="A89" s="58">
        <v>36</v>
      </c>
      <c r="B89" s="22" t="s">
        <v>36</v>
      </c>
      <c r="C89" s="8" t="s">
        <v>1</v>
      </c>
      <c r="D89" s="17"/>
      <c r="E89" s="29" t="s">
        <v>105</v>
      </c>
      <c r="F89" s="40" t="s">
        <v>1</v>
      </c>
      <c r="G89" s="8"/>
      <c r="H89" s="29" t="s">
        <v>105</v>
      </c>
      <c r="I89" s="40" t="s">
        <v>1</v>
      </c>
      <c r="J89" s="11" t="s">
        <v>1</v>
      </c>
      <c r="K89" s="30" t="s">
        <v>2</v>
      </c>
      <c r="L89" s="59"/>
      <c r="M89" s="94" t="s">
        <v>152</v>
      </c>
    </row>
    <row r="90" spans="1:13" s="2" customFormat="1" ht="19.5" customHeight="1" x14ac:dyDescent="0.25">
      <c r="A90" s="58"/>
      <c r="B90" s="8"/>
      <c r="C90" s="31"/>
      <c r="D90" s="17"/>
      <c r="E90" s="17"/>
      <c r="F90" s="40"/>
      <c r="G90" s="17"/>
      <c r="H90" s="17"/>
      <c r="I90" s="40"/>
      <c r="J90" s="11"/>
      <c r="K90" s="11"/>
      <c r="L90" s="59"/>
      <c r="M90" s="94" t="s">
        <v>153</v>
      </c>
    </row>
    <row r="91" spans="1:13" s="2" customFormat="1" ht="19.5" customHeight="1" x14ac:dyDescent="0.25">
      <c r="A91" s="95">
        <v>37</v>
      </c>
      <c r="B91" s="96" t="s">
        <v>36</v>
      </c>
      <c r="C91" s="77" t="s">
        <v>1</v>
      </c>
      <c r="D91" s="97"/>
      <c r="E91" s="98" t="s">
        <v>68</v>
      </c>
      <c r="F91" s="99" t="s">
        <v>1</v>
      </c>
      <c r="G91" s="77"/>
      <c r="H91" s="98" t="s">
        <v>68</v>
      </c>
      <c r="I91" s="100" t="s">
        <v>1</v>
      </c>
      <c r="J91" s="101" t="s">
        <v>1</v>
      </c>
      <c r="K91" s="102" t="s">
        <v>2</v>
      </c>
      <c r="L91" s="102" t="s">
        <v>2</v>
      </c>
      <c r="M91" s="94" t="s">
        <v>152</v>
      </c>
    </row>
    <row r="92" spans="1:13" s="2" customFormat="1" ht="19.5" customHeight="1" x14ac:dyDescent="0.25">
      <c r="A92" s="103"/>
      <c r="B92" s="104"/>
      <c r="C92" s="105"/>
      <c r="D92" s="106"/>
      <c r="E92" s="107"/>
      <c r="F92" s="108"/>
      <c r="G92" s="105"/>
      <c r="H92" s="107"/>
      <c r="I92" s="109"/>
      <c r="J92" s="110"/>
      <c r="K92" s="111"/>
      <c r="L92" s="111"/>
      <c r="M92" s="94" t="s">
        <v>153</v>
      </c>
    </row>
    <row r="93" spans="1:13" s="2" customFormat="1" ht="19.5" customHeight="1" x14ac:dyDescent="0.25">
      <c r="A93" s="26"/>
      <c r="B93" s="93" t="s">
        <v>66</v>
      </c>
      <c r="C93" s="90"/>
      <c r="D93" s="62"/>
      <c r="E93" s="62"/>
      <c r="F93" s="73"/>
      <c r="G93" s="62"/>
      <c r="H93" s="62"/>
      <c r="I93" s="73"/>
      <c r="J93" s="59"/>
      <c r="K93" s="59"/>
      <c r="L93" s="59"/>
      <c r="M93" s="57"/>
    </row>
    <row r="94" spans="1:13" s="2" customFormat="1" ht="19.5" customHeight="1" x14ac:dyDescent="0.25">
      <c r="A94" s="8">
        <v>38</v>
      </c>
      <c r="B94" s="22" t="s">
        <v>36</v>
      </c>
      <c r="C94" s="8" t="s">
        <v>1</v>
      </c>
      <c r="D94" s="8" t="s">
        <v>2</v>
      </c>
      <c r="E94" s="9" t="s">
        <v>65</v>
      </c>
      <c r="F94" s="69" t="s">
        <v>2</v>
      </c>
      <c r="G94" s="8" t="s">
        <v>2</v>
      </c>
      <c r="H94" s="9" t="s">
        <v>65</v>
      </c>
      <c r="I94" s="69" t="s">
        <v>2</v>
      </c>
      <c r="J94" s="11">
        <v>138000</v>
      </c>
      <c r="K94" s="11" t="s">
        <v>2</v>
      </c>
      <c r="L94" s="11" t="s">
        <v>2</v>
      </c>
      <c r="M94" s="94" t="s">
        <v>152</v>
      </c>
    </row>
    <row r="95" spans="1:13" s="2" customFormat="1" ht="19.5" customHeight="1" x14ac:dyDescent="0.25">
      <c r="A95" s="24"/>
      <c r="B95" s="64"/>
      <c r="C95" s="24"/>
      <c r="D95" s="24"/>
      <c r="E95" s="64"/>
      <c r="F95" s="74"/>
      <c r="G95" s="24"/>
      <c r="H95" s="64"/>
      <c r="I95" s="74"/>
      <c r="J95" s="112" t="s">
        <v>172</v>
      </c>
      <c r="K95" s="65"/>
      <c r="L95" s="65"/>
      <c r="M95" s="94" t="s">
        <v>153</v>
      </c>
    </row>
    <row r="96" spans="1:13" s="2" customFormat="1" ht="19.5" customHeight="1" x14ac:dyDescent="0.25">
      <c r="A96" s="24">
        <v>39</v>
      </c>
      <c r="B96" s="22" t="s">
        <v>36</v>
      </c>
      <c r="C96" s="8" t="s">
        <v>1</v>
      </c>
      <c r="D96" s="8" t="s">
        <v>2</v>
      </c>
      <c r="E96" s="9" t="s">
        <v>65</v>
      </c>
      <c r="F96" s="69" t="s">
        <v>2</v>
      </c>
      <c r="G96" s="8" t="s">
        <v>2</v>
      </c>
      <c r="H96" s="9" t="s">
        <v>65</v>
      </c>
      <c r="I96" s="69" t="s">
        <v>2</v>
      </c>
      <c r="J96" s="11">
        <v>138000</v>
      </c>
      <c r="K96" s="11" t="s">
        <v>2</v>
      </c>
      <c r="L96" s="11" t="s">
        <v>2</v>
      </c>
      <c r="M96" s="94" t="s">
        <v>152</v>
      </c>
    </row>
    <row r="97" spans="1:13" s="2" customFormat="1" ht="19.5" customHeight="1" x14ac:dyDescent="0.25">
      <c r="A97" s="26"/>
      <c r="B97" s="93"/>
      <c r="C97" s="90"/>
      <c r="D97" s="62"/>
      <c r="E97" s="62"/>
      <c r="F97" s="73"/>
      <c r="G97" s="62"/>
      <c r="H97" s="62"/>
      <c r="I97" s="73"/>
      <c r="J97" s="112" t="s">
        <v>172</v>
      </c>
      <c r="K97" s="59"/>
      <c r="L97" s="59"/>
      <c r="M97" s="94" t="s">
        <v>153</v>
      </c>
    </row>
    <row r="98" spans="1:13" s="2" customFormat="1" ht="19.5" customHeight="1" x14ac:dyDescent="0.25">
      <c r="A98" s="12">
        <v>40</v>
      </c>
      <c r="B98" s="9" t="s">
        <v>114</v>
      </c>
      <c r="C98" s="8" t="s">
        <v>34</v>
      </c>
      <c r="D98" s="8" t="s">
        <v>2</v>
      </c>
      <c r="E98" s="9" t="s">
        <v>65</v>
      </c>
      <c r="F98" s="69" t="s">
        <v>2</v>
      </c>
      <c r="G98" s="8" t="s">
        <v>2</v>
      </c>
      <c r="H98" s="9" t="s">
        <v>65</v>
      </c>
      <c r="I98" s="69" t="s">
        <v>2</v>
      </c>
      <c r="J98" s="11">
        <v>112800</v>
      </c>
      <c r="K98" s="11" t="s">
        <v>2</v>
      </c>
      <c r="L98" s="11" t="s">
        <v>2</v>
      </c>
      <c r="M98" s="43">
        <f>SUM(J98:L98)</f>
        <v>112800</v>
      </c>
    </row>
    <row r="99" spans="1:13" s="2" customFormat="1" ht="19.5" customHeight="1" x14ac:dyDescent="0.25">
      <c r="A99" s="12"/>
      <c r="B99" s="9"/>
      <c r="C99" s="31" t="s">
        <v>35</v>
      </c>
      <c r="D99" s="8"/>
      <c r="E99" s="9"/>
      <c r="F99" s="69"/>
      <c r="G99" s="8"/>
      <c r="H99" s="9"/>
      <c r="I99" s="69"/>
      <c r="J99" s="112" t="s">
        <v>182</v>
      </c>
      <c r="K99" s="11"/>
      <c r="L99" s="11"/>
      <c r="M99" s="43"/>
    </row>
    <row r="100" spans="1:13" s="2" customFormat="1" ht="19.5" customHeight="1" x14ac:dyDescent="0.25">
      <c r="A100" s="12">
        <v>41</v>
      </c>
      <c r="B100" s="9" t="s">
        <v>115</v>
      </c>
      <c r="C100" s="8" t="s">
        <v>34</v>
      </c>
      <c r="D100" s="8" t="s">
        <v>2</v>
      </c>
      <c r="E100" s="9" t="s">
        <v>65</v>
      </c>
      <c r="F100" s="69" t="s">
        <v>2</v>
      </c>
      <c r="G100" s="8" t="s">
        <v>2</v>
      </c>
      <c r="H100" s="9" t="s">
        <v>65</v>
      </c>
      <c r="I100" s="69" t="s">
        <v>2</v>
      </c>
      <c r="J100" s="11">
        <v>112800</v>
      </c>
      <c r="K100" s="11" t="s">
        <v>2</v>
      </c>
      <c r="L100" s="11" t="s">
        <v>2</v>
      </c>
      <c r="M100" s="43">
        <f>SUM(J100:L100)</f>
        <v>112800</v>
      </c>
    </row>
    <row r="101" spans="1:13" s="2" customFormat="1" ht="19.5" customHeight="1" x14ac:dyDescent="0.25">
      <c r="A101" s="12"/>
      <c r="B101" s="8"/>
      <c r="C101" s="31" t="s">
        <v>35</v>
      </c>
      <c r="D101" s="8"/>
      <c r="E101" s="8"/>
      <c r="F101" s="69"/>
      <c r="G101" s="8"/>
      <c r="H101" s="8"/>
      <c r="I101" s="69"/>
      <c r="J101" s="112" t="s">
        <v>182</v>
      </c>
      <c r="K101" s="11"/>
      <c r="L101" s="11"/>
      <c r="M101" s="43"/>
    </row>
    <row r="102" spans="1:13" s="2" customFormat="1" ht="19.5" customHeight="1" x14ac:dyDescent="0.25">
      <c r="A102" s="24"/>
      <c r="B102" s="64"/>
      <c r="C102" s="24"/>
      <c r="D102" s="24"/>
      <c r="E102" s="64"/>
      <c r="F102" s="74"/>
      <c r="G102" s="24"/>
      <c r="H102" s="64"/>
      <c r="I102" s="74"/>
      <c r="J102" s="65"/>
      <c r="K102" s="65"/>
      <c r="L102" s="65"/>
      <c r="M102" s="66"/>
    </row>
    <row r="103" spans="1:13" s="2" customFormat="1" ht="19.5" customHeight="1" x14ac:dyDescent="0.25">
      <c r="A103" s="12"/>
      <c r="B103" s="14" t="s">
        <v>57</v>
      </c>
      <c r="C103" s="8"/>
      <c r="D103" s="8"/>
      <c r="E103" s="9"/>
      <c r="F103" s="69"/>
      <c r="G103" s="8"/>
      <c r="H103" s="9"/>
      <c r="I103" s="69"/>
      <c r="J103" s="11"/>
      <c r="K103" s="11"/>
      <c r="L103" s="11"/>
      <c r="M103" s="43"/>
    </row>
    <row r="104" spans="1:13" s="2" customFormat="1" ht="19.5" customHeight="1" x14ac:dyDescent="0.25">
      <c r="A104" s="12">
        <v>42</v>
      </c>
      <c r="B104" s="13" t="s">
        <v>100</v>
      </c>
      <c r="C104" s="8" t="s">
        <v>16</v>
      </c>
      <c r="D104" s="8" t="s">
        <v>141</v>
      </c>
      <c r="E104" s="27" t="s">
        <v>42</v>
      </c>
      <c r="F104" s="69" t="s">
        <v>44</v>
      </c>
      <c r="G104" s="8" t="s">
        <v>141</v>
      </c>
      <c r="H104" s="27" t="s">
        <v>42</v>
      </c>
      <c r="I104" s="69" t="s">
        <v>44</v>
      </c>
      <c r="J104" s="11">
        <v>356160</v>
      </c>
      <c r="K104" s="11">
        <v>42000</v>
      </c>
      <c r="L104" s="11" t="s">
        <v>2</v>
      </c>
      <c r="M104" s="43">
        <f>SUM(J104:L104)</f>
        <v>398160</v>
      </c>
    </row>
    <row r="105" spans="1:13" s="2" customFormat="1" ht="19.5" customHeight="1" x14ac:dyDescent="0.25">
      <c r="A105" s="12"/>
      <c r="B105" s="9"/>
      <c r="C105" s="10" t="s">
        <v>143</v>
      </c>
      <c r="D105" s="13"/>
      <c r="E105" s="27" t="s">
        <v>62</v>
      </c>
      <c r="F105" s="31"/>
      <c r="G105" s="48"/>
      <c r="H105" s="27" t="s">
        <v>62</v>
      </c>
      <c r="I105" s="31"/>
      <c r="J105" s="112" t="s">
        <v>174</v>
      </c>
      <c r="K105" s="112" t="s">
        <v>158</v>
      </c>
      <c r="L105" s="11"/>
      <c r="M105" s="43"/>
    </row>
    <row r="106" spans="1:13" s="2" customFormat="1" ht="19.5" customHeight="1" x14ac:dyDescent="0.3">
      <c r="A106" s="12">
        <v>43</v>
      </c>
      <c r="B106" s="9" t="s">
        <v>101</v>
      </c>
      <c r="C106" s="8" t="s">
        <v>15</v>
      </c>
      <c r="D106" s="8" t="s">
        <v>142</v>
      </c>
      <c r="E106" s="32" t="s">
        <v>17</v>
      </c>
      <c r="F106" s="31" t="s">
        <v>70</v>
      </c>
      <c r="G106" s="8" t="s">
        <v>142</v>
      </c>
      <c r="H106" s="32" t="s">
        <v>17</v>
      </c>
      <c r="I106" s="31" t="s">
        <v>70</v>
      </c>
      <c r="J106" s="11">
        <v>382560</v>
      </c>
      <c r="K106" s="11" t="s">
        <v>2</v>
      </c>
      <c r="L106" s="11" t="s">
        <v>2</v>
      </c>
      <c r="M106" s="43">
        <f>SUM(J106:L106)</f>
        <v>382560</v>
      </c>
    </row>
    <row r="107" spans="1:13" s="2" customFormat="1" ht="19.5" customHeight="1" x14ac:dyDescent="0.25">
      <c r="A107" s="12"/>
      <c r="B107" s="9"/>
      <c r="C107" s="10" t="s">
        <v>18</v>
      </c>
      <c r="D107" s="8"/>
      <c r="E107" s="9"/>
      <c r="F107" s="69"/>
      <c r="G107" s="8"/>
      <c r="H107" s="9"/>
      <c r="I107" s="69"/>
      <c r="J107" s="112" t="s">
        <v>175</v>
      </c>
      <c r="K107" s="11"/>
      <c r="L107" s="11"/>
      <c r="M107" s="43"/>
    </row>
    <row r="108" spans="1:13" s="2" customFormat="1" ht="19.5" customHeight="1" x14ac:dyDescent="0.25">
      <c r="A108" s="12"/>
      <c r="B108" s="41" t="s">
        <v>71</v>
      </c>
      <c r="C108" s="8"/>
      <c r="D108" s="8"/>
      <c r="E108" s="9"/>
      <c r="F108" s="69"/>
      <c r="G108" s="8"/>
      <c r="H108" s="9"/>
      <c r="I108" s="69"/>
      <c r="J108" s="30"/>
      <c r="K108" s="30"/>
      <c r="L108" s="30"/>
      <c r="M108" s="43"/>
    </row>
    <row r="109" spans="1:13" s="2" customFormat="1" ht="19.5" customHeight="1" x14ac:dyDescent="0.25">
      <c r="A109" s="8">
        <v>44</v>
      </c>
      <c r="B109" s="9" t="s">
        <v>102</v>
      </c>
      <c r="C109" s="8" t="s">
        <v>16</v>
      </c>
      <c r="D109" s="8" t="s">
        <v>2</v>
      </c>
      <c r="E109" s="9" t="s">
        <v>103</v>
      </c>
      <c r="F109" s="69" t="s">
        <v>2</v>
      </c>
      <c r="G109" s="8" t="s">
        <v>2</v>
      </c>
      <c r="H109" s="9" t="s">
        <v>103</v>
      </c>
      <c r="I109" s="69" t="s">
        <v>2</v>
      </c>
      <c r="J109" s="11">
        <v>149280</v>
      </c>
      <c r="K109" s="11" t="s">
        <v>2</v>
      </c>
      <c r="L109" s="11" t="s">
        <v>2</v>
      </c>
      <c r="M109" s="43">
        <f>SUM(J109:L109)</f>
        <v>149280</v>
      </c>
    </row>
    <row r="110" spans="1:13" s="2" customFormat="1" ht="19.5" customHeight="1" x14ac:dyDescent="0.25">
      <c r="A110" s="37"/>
      <c r="B110" s="36"/>
      <c r="C110" s="37" t="s">
        <v>146</v>
      </c>
      <c r="D110" s="37"/>
      <c r="E110" s="36"/>
      <c r="F110" s="72"/>
      <c r="G110" s="37"/>
      <c r="H110" s="36"/>
      <c r="I110" s="72"/>
      <c r="J110" s="112" t="s">
        <v>176</v>
      </c>
      <c r="K110" s="79"/>
      <c r="L110" s="79"/>
      <c r="M110" s="49"/>
    </row>
    <row r="111" spans="1:13" s="2" customFormat="1" ht="16.5" x14ac:dyDescent="0.25">
      <c r="A111" s="1"/>
      <c r="B111" s="1"/>
      <c r="C111" s="1"/>
      <c r="D111" s="1"/>
      <c r="E111" s="1"/>
      <c r="F111" s="75"/>
      <c r="G111" s="1"/>
      <c r="H111" s="1"/>
      <c r="I111" s="75"/>
      <c r="J111" s="33"/>
      <c r="K111" s="33"/>
      <c r="L111" s="33"/>
      <c r="M111" s="50"/>
    </row>
    <row r="112" spans="1:13" s="2" customFormat="1" ht="16.5" x14ac:dyDescent="0.25">
      <c r="A112" s="1"/>
      <c r="B112" s="1"/>
      <c r="C112" s="1"/>
      <c r="D112" s="1"/>
      <c r="E112" s="1"/>
      <c r="F112" s="75"/>
      <c r="G112" s="1"/>
      <c r="H112" s="1"/>
      <c r="I112" s="75"/>
      <c r="J112" s="33"/>
      <c r="K112" s="33"/>
      <c r="L112" s="33"/>
      <c r="M112" s="50"/>
    </row>
  </sheetData>
  <mergeCells count="15">
    <mergeCell ref="E5:E7"/>
    <mergeCell ref="F5:F7"/>
    <mergeCell ref="G5:G7"/>
    <mergeCell ref="H5:H7"/>
    <mergeCell ref="I5:I7"/>
    <mergeCell ref="A2:M2"/>
    <mergeCell ref="A3:M3"/>
    <mergeCell ref="A4:A7"/>
    <mergeCell ref="B4:B7"/>
    <mergeCell ref="D4:F4"/>
    <mergeCell ref="G4:I4"/>
    <mergeCell ref="J4:J7"/>
    <mergeCell ref="K4:L4"/>
    <mergeCell ref="M4:M7"/>
    <mergeCell ref="D5:D7"/>
  </mergeCells>
  <printOptions horizontalCentered="1"/>
  <pageMargins left="0.19685039370078741" right="3.937007874015748E-2" top="0.31496062992125984" bottom="0.31496062992125984" header="0.47244094488188981" footer="0.31496062992125984"/>
  <pageSetup paperSize="9" scale="85" firstPageNumber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12"/>
  <sheetViews>
    <sheetView view="pageBreakPreview" topLeftCell="C99" zoomScale="120" zoomScaleNormal="110" zoomScaleSheetLayoutView="120" zoomScalePageLayoutView="130" workbookViewId="0">
      <selection activeCell="E96" sqref="E96"/>
    </sheetView>
  </sheetViews>
  <sheetFormatPr defaultColWidth="9" defaultRowHeight="15" x14ac:dyDescent="0.25"/>
  <cols>
    <col min="1" max="1" width="4.5" style="1" customWidth="1"/>
    <col min="2" max="2" width="19.625" style="1" customWidth="1"/>
    <col min="3" max="3" width="20.25" style="1" customWidth="1"/>
    <col min="4" max="4" width="16.25" style="1" customWidth="1"/>
    <col min="5" max="5" width="18.375" style="1" customWidth="1"/>
    <col min="6" max="6" width="4.625" style="75" customWidth="1"/>
    <col min="7" max="7" width="16" style="1" customWidth="1"/>
    <col min="8" max="8" width="18.75" style="1" customWidth="1"/>
    <col min="9" max="9" width="4.625" style="75" customWidth="1"/>
    <col min="10" max="10" width="8.5" style="33" customWidth="1"/>
    <col min="11" max="11" width="7.125" style="33" customWidth="1"/>
    <col min="12" max="12" width="7.75" style="33" customWidth="1"/>
    <col min="13" max="13" width="7.875" style="50" customWidth="1"/>
    <col min="14" max="16384" width="9" style="1"/>
  </cols>
  <sheetData>
    <row r="1" spans="1:14" ht="9" customHeight="1" x14ac:dyDescent="0.25"/>
    <row r="2" spans="1:14" s="55" customFormat="1" ht="23.25" x14ac:dyDescent="0.3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s="55" customFormat="1" ht="9" customHeight="1" x14ac:dyDescent="0.3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4" s="56" customFormat="1" ht="24.75" customHeight="1" x14ac:dyDescent="0.25">
      <c r="A4" s="129" t="s">
        <v>8</v>
      </c>
      <c r="B4" s="129" t="s">
        <v>3</v>
      </c>
      <c r="C4" s="80"/>
      <c r="D4" s="142" t="s">
        <v>26</v>
      </c>
      <c r="E4" s="143"/>
      <c r="F4" s="144"/>
      <c r="G4" s="142" t="s">
        <v>33</v>
      </c>
      <c r="H4" s="143"/>
      <c r="I4" s="144"/>
      <c r="J4" s="134" t="s">
        <v>27</v>
      </c>
      <c r="K4" s="132" t="s">
        <v>27</v>
      </c>
      <c r="L4" s="133"/>
      <c r="M4" s="134" t="s">
        <v>0</v>
      </c>
    </row>
    <row r="5" spans="1:14" s="56" customFormat="1" ht="16.5" x14ac:dyDescent="0.25">
      <c r="A5" s="130"/>
      <c r="B5" s="130"/>
      <c r="C5" s="81" t="s">
        <v>7</v>
      </c>
      <c r="D5" s="129" t="s">
        <v>4</v>
      </c>
      <c r="E5" s="129" t="s">
        <v>5</v>
      </c>
      <c r="F5" s="137" t="s">
        <v>6</v>
      </c>
      <c r="G5" s="129" t="s">
        <v>4</v>
      </c>
      <c r="H5" s="129" t="s">
        <v>5</v>
      </c>
      <c r="I5" s="137" t="s">
        <v>6</v>
      </c>
      <c r="J5" s="135"/>
      <c r="K5" s="82" t="s">
        <v>28</v>
      </c>
      <c r="L5" s="83" t="s">
        <v>29</v>
      </c>
      <c r="M5" s="145"/>
    </row>
    <row r="6" spans="1:14" s="56" customFormat="1" ht="16.5" x14ac:dyDescent="0.25">
      <c r="A6" s="130"/>
      <c r="B6" s="130"/>
      <c r="C6" s="81" t="s">
        <v>25</v>
      </c>
      <c r="D6" s="130"/>
      <c r="E6" s="130"/>
      <c r="F6" s="138"/>
      <c r="G6" s="130"/>
      <c r="H6" s="130"/>
      <c r="I6" s="138"/>
      <c r="J6" s="135"/>
      <c r="K6" s="84" t="s">
        <v>5</v>
      </c>
      <c r="L6" s="84" t="s">
        <v>30</v>
      </c>
      <c r="M6" s="145"/>
    </row>
    <row r="7" spans="1:14" s="56" customFormat="1" ht="16.5" x14ac:dyDescent="0.25">
      <c r="A7" s="131"/>
      <c r="B7" s="131"/>
      <c r="C7" s="85"/>
      <c r="D7" s="131"/>
      <c r="E7" s="131"/>
      <c r="F7" s="139"/>
      <c r="G7" s="131"/>
      <c r="H7" s="131"/>
      <c r="I7" s="139"/>
      <c r="J7" s="136"/>
      <c r="K7" s="86"/>
      <c r="L7" s="86" t="s">
        <v>31</v>
      </c>
      <c r="M7" s="146"/>
    </row>
    <row r="8" spans="1:14" s="2" customFormat="1" ht="19.5" customHeight="1" x14ac:dyDescent="0.25">
      <c r="A8" s="3">
        <v>1</v>
      </c>
      <c r="B8" s="4" t="s">
        <v>73</v>
      </c>
      <c r="C8" s="5" t="s">
        <v>15</v>
      </c>
      <c r="D8" s="5" t="s">
        <v>74</v>
      </c>
      <c r="E8" s="4" t="s">
        <v>37</v>
      </c>
      <c r="F8" s="67" t="s">
        <v>43</v>
      </c>
      <c r="G8" s="5" t="s">
        <v>74</v>
      </c>
      <c r="H8" s="4" t="s">
        <v>37</v>
      </c>
      <c r="I8" s="67" t="s">
        <v>43</v>
      </c>
      <c r="J8" s="6">
        <v>478560</v>
      </c>
      <c r="K8" s="6">
        <f>(7000*12)</f>
        <v>84000</v>
      </c>
      <c r="L8" s="6">
        <f>(7000*12)</f>
        <v>84000</v>
      </c>
      <c r="M8" s="42">
        <f>SUM(J8:L8)</f>
        <v>646560</v>
      </c>
      <c r="N8" s="7"/>
    </row>
    <row r="9" spans="1:14" s="2" customFormat="1" ht="19.5" customHeight="1" x14ac:dyDescent="0.25">
      <c r="A9" s="8"/>
      <c r="B9" s="9"/>
      <c r="C9" s="8" t="s">
        <v>51</v>
      </c>
      <c r="D9" s="8"/>
      <c r="E9" s="9" t="s">
        <v>47</v>
      </c>
      <c r="F9" s="31"/>
      <c r="G9" s="8"/>
      <c r="H9" s="9" t="s">
        <v>47</v>
      </c>
      <c r="I9" s="31"/>
      <c r="J9" s="112" t="s">
        <v>154</v>
      </c>
      <c r="K9" s="112" t="s">
        <v>155</v>
      </c>
      <c r="L9" s="112" t="s">
        <v>156</v>
      </c>
      <c r="M9" s="43"/>
    </row>
    <row r="10" spans="1:14" s="2" customFormat="1" ht="19.5" customHeight="1" x14ac:dyDescent="0.25">
      <c r="A10" s="12">
        <v>2</v>
      </c>
      <c r="B10" s="9" t="s">
        <v>75</v>
      </c>
      <c r="C10" s="8" t="s">
        <v>15</v>
      </c>
      <c r="D10" s="8" t="s">
        <v>116</v>
      </c>
      <c r="E10" s="9" t="s">
        <v>38</v>
      </c>
      <c r="F10" s="68" t="s">
        <v>44</v>
      </c>
      <c r="G10" s="8" t="s">
        <v>116</v>
      </c>
      <c r="H10" s="9" t="s">
        <v>38</v>
      </c>
      <c r="I10" s="68" t="s">
        <v>44</v>
      </c>
      <c r="J10" s="11">
        <v>409320</v>
      </c>
      <c r="K10" s="11">
        <f>3500*12</f>
        <v>42000</v>
      </c>
      <c r="L10" s="11" t="s">
        <v>2</v>
      </c>
      <c r="M10" s="43">
        <f>SUM(J10:L10)</f>
        <v>451320</v>
      </c>
    </row>
    <row r="11" spans="1:14" s="2" customFormat="1" ht="19.5" customHeight="1" x14ac:dyDescent="0.25">
      <c r="A11" s="8"/>
      <c r="B11" s="13"/>
      <c r="C11" s="8" t="s">
        <v>51</v>
      </c>
      <c r="D11" s="13"/>
      <c r="E11" s="9" t="s">
        <v>47</v>
      </c>
      <c r="F11" s="31"/>
      <c r="G11" s="13"/>
      <c r="H11" s="9" t="s">
        <v>47</v>
      </c>
      <c r="I11" s="31"/>
      <c r="J11" s="112" t="s">
        <v>157</v>
      </c>
      <c r="K11" s="112" t="s">
        <v>158</v>
      </c>
      <c r="L11" s="11"/>
      <c r="M11" s="43"/>
    </row>
    <row r="12" spans="1:14" s="2" customFormat="1" ht="19.5" customHeight="1" x14ac:dyDescent="0.25">
      <c r="A12" s="8"/>
      <c r="B12" s="14" t="s">
        <v>149</v>
      </c>
      <c r="C12" s="76"/>
      <c r="D12" s="13"/>
      <c r="E12" s="15"/>
      <c r="F12" s="31"/>
      <c r="G12" s="13"/>
      <c r="H12" s="15"/>
      <c r="I12" s="31"/>
      <c r="J12" s="16"/>
      <c r="K12" s="16"/>
      <c r="L12" s="16"/>
      <c r="M12" s="43"/>
    </row>
    <row r="13" spans="1:14" s="2" customFormat="1" ht="19.5" customHeight="1" x14ac:dyDescent="0.25">
      <c r="A13" s="12">
        <v>3</v>
      </c>
      <c r="B13" s="9" t="s">
        <v>76</v>
      </c>
      <c r="C13" s="26" t="s">
        <v>15</v>
      </c>
      <c r="D13" s="8" t="s">
        <v>117</v>
      </c>
      <c r="E13" s="9" t="s">
        <v>150</v>
      </c>
      <c r="F13" s="69" t="s">
        <v>44</v>
      </c>
      <c r="G13" s="8" t="s">
        <v>117</v>
      </c>
      <c r="H13" s="9" t="s">
        <v>150</v>
      </c>
      <c r="I13" s="69" t="s">
        <v>44</v>
      </c>
      <c r="J13" s="11">
        <v>389400</v>
      </c>
      <c r="K13" s="11">
        <f>3500*12</f>
        <v>42000</v>
      </c>
      <c r="L13" s="11" t="s">
        <v>2</v>
      </c>
      <c r="M13" s="44">
        <f>SUM(J13:L13)</f>
        <v>431400</v>
      </c>
    </row>
    <row r="14" spans="1:14" s="2" customFormat="1" ht="19.5" customHeight="1" x14ac:dyDescent="0.25">
      <c r="A14" s="8"/>
      <c r="B14" s="13"/>
      <c r="C14" s="8" t="s">
        <v>18</v>
      </c>
      <c r="D14" s="8"/>
      <c r="E14" s="9" t="s">
        <v>39</v>
      </c>
      <c r="F14" s="31"/>
      <c r="G14" s="8"/>
      <c r="H14" s="9" t="s">
        <v>39</v>
      </c>
      <c r="I14" s="31"/>
      <c r="J14" s="112" t="s">
        <v>159</v>
      </c>
      <c r="K14" s="112" t="s">
        <v>158</v>
      </c>
      <c r="L14" s="16"/>
      <c r="M14" s="51"/>
    </row>
    <row r="15" spans="1:14" s="2" customFormat="1" ht="19.5" customHeight="1" x14ac:dyDescent="0.25">
      <c r="A15" s="12">
        <v>4</v>
      </c>
      <c r="B15" s="9" t="s">
        <v>77</v>
      </c>
      <c r="C15" s="8" t="s">
        <v>16</v>
      </c>
      <c r="D15" s="8" t="s">
        <v>144</v>
      </c>
      <c r="E15" s="9" t="s">
        <v>45</v>
      </c>
      <c r="F15" s="31" t="s">
        <v>70</v>
      </c>
      <c r="G15" s="8" t="s">
        <v>144</v>
      </c>
      <c r="H15" s="9" t="s">
        <v>45</v>
      </c>
      <c r="I15" s="31" t="s">
        <v>70</v>
      </c>
      <c r="J15" s="11">
        <v>376080</v>
      </c>
      <c r="K15" s="11" t="s">
        <v>2</v>
      </c>
      <c r="L15" s="11" t="s">
        <v>2</v>
      </c>
      <c r="M15" s="43">
        <f>+J15</f>
        <v>376080</v>
      </c>
    </row>
    <row r="16" spans="1:14" s="2" customFormat="1" ht="19.5" customHeight="1" x14ac:dyDescent="0.25">
      <c r="A16" s="8"/>
      <c r="B16" s="8"/>
      <c r="C16" s="8" t="s">
        <v>67</v>
      </c>
      <c r="D16" s="8"/>
      <c r="E16" s="17"/>
      <c r="F16" s="31"/>
      <c r="G16" s="8"/>
      <c r="H16" s="17"/>
      <c r="I16" s="31"/>
      <c r="J16" s="112" t="s">
        <v>160</v>
      </c>
      <c r="K16" s="11"/>
      <c r="L16" s="11"/>
      <c r="M16" s="43"/>
    </row>
    <row r="17" spans="1:13" s="2" customFormat="1" ht="19.5" customHeight="1" x14ac:dyDescent="0.25">
      <c r="A17" s="12">
        <v>5</v>
      </c>
      <c r="B17" s="9" t="s">
        <v>78</v>
      </c>
      <c r="C17" s="8" t="s">
        <v>15</v>
      </c>
      <c r="D17" s="8" t="s">
        <v>119</v>
      </c>
      <c r="E17" s="9" t="s">
        <v>46</v>
      </c>
      <c r="F17" s="31" t="s">
        <v>70</v>
      </c>
      <c r="G17" s="8" t="s">
        <v>119</v>
      </c>
      <c r="H17" s="9" t="s">
        <v>46</v>
      </c>
      <c r="I17" s="31" t="s">
        <v>70</v>
      </c>
      <c r="J17" s="11">
        <v>396000</v>
      </c>
      <c r="K17" s="11" t="s">
        <v>2</v>
      </c>
      <c r="L17" s="11" t="s">
        <v>2</v>
      </c>
      <c r="M17" s="43">
        <f>+J17</f>
        <v>396000</v>
      </c>
    </row>
    <row r="18" spans="1:13" s="2" customFormat="1" ht="19.5" customHeight="1" x14ac:dyDescent="0.25">
      <c r="A18" s="8"/>
      <c r="B18" s="8"/>
      <c r="C18" s="8" t="s">
        <v>18</v>
      </c>
      <c r="D18" s="8"/>
      <c r="E18" s="17"/>
      <c r="F18" s="31"/>
      <c r="G18" s="8"/>
      <c r="H18" s="17"/>
      <c r="I18" s="31"/>
      <c r="J18" s="112" t="s">
        <v>161</v>
      </c>
      <c r="K18" s="11"/>
      <c r="L18" s="11"/>
      <c r="M18" s="43"/>
    </row>
    <row r="19" spans="1:13" s="2" customFormat="1" ht="19.5" customHeight="1" x14ac:dyDescent="0.25">
      <c r="A19" s="12">
        <v>6</v>
      </c>
      <c r="B19" s="22" t="s">
        <v>36</v>
      </c>
      <c r="C19" s="8" t="s">
        <v>1</v>
      </c>
      <c r="D19" s="8" t="s">
        <v>118</v>
      </c>
      <c r="E19" s="9" t="s">
        <v>9</v>
      </c>
      <c r="F19" s="31" t="s">
        <v>54</v>
      </c>
      <c r="G19" s="8" t="s">
        <v>118</v>
      </c>
      <c r="H19" s="9" t="s">
        <v>9</v>
      </c>
      <c r="I19" s="31" t="s">
        <v>54</v>
      </c>
      <c r="J19" s="11">
        <v>355320</v>
      </c>
      <c r="K19" s="11" t="s">
        <v>2</v>
      </c>
      <c r="L19" s="11" t="s">
        <v>2</v>
      </c>
      <c r="M19" s="43">
        <f>+J19</f>
        <v>355320</v>
      </c>
    </row>
    <row r="20" spans="1:13" s="2" customFormat="1" ht="19.5" customHeight="1" x14ac:dyDescent="0.25">
      <c r="A20" s="8"/>
      <c r="B20" s="8"/>
      <c r="C20" s="8"/>
      <c r="D20" s="8"/>
      <c r="E20" s="9"/>
      <c r="F20" s="31"/>
      <c r="G20" s="8"/>
      <c r="H20" s="9"/>
      <c r="I20" s="31"/>
      <c r="J20" s="113" t="s">
        <v>162</v>
      </c>
      <c r="K20" s="11"/>
      <c r="L20" s="11"/>
      <c r="M20" s="47" t="s">
        <v>58</v>
      </c>
    </row>
    <row r="21" spans="1:13" s="2" customFormat="1" ht="19.5" customHeight="1" x14ac:dyDescent="0.25">
      <c r="A21" s="12">
        <v>7</v>
      </c>
      <c r="B21" s="9" t="s">
        <v>79</v>
      </c>
      <c r="C21" s="26" t="s">
        <v>19</v>
      </c>
      <c r="D21" s="8" t="s">
        <v>121</v>
      </c>
      <c r="E21" s="9" t="s">
        <v>10</v>
      </c>
      <c r="F21" s="69" t="s">
        <v>49</v>
      </c>
      <c r="G21" s="8" t="s">
        <v>121</v>
      </c>
      <c r="H21" s="9" t="s">
        <v>10</v>
      </c>
      <c r="I21" s="69" t="s">
        <v>49</v>
      </c>
      <c r="J21" s="46">
        <v>181680</v>
      </c>
      <c r="K21" s="11" t="s">
        <v>2</v>
      </c>
      <c r="L21" s="11" t="s">
        <v>2</v>
      </c>
      <c r="M21" s="43">
        <f>+J21</f>
        <v>181680</v>
      </c>
    </row>
    <row r="22" spans="1:13" s="2" customFormat="1" ht="19.5" customHeight="1" x14ac:dyDescent="0.25">
      <c r="A22" s="8"/>
      <c r="B22" s="34"/>
      <c r="C22" s="77" t="s">
        <v>120</v>
      </c>
      <c r="D22" s="13"/>
      <c r="E22" s="9"/>
      <c r="F22" s="31"/>
      <c r="G22" s="13"/>
      <c r="H22" s="9"/>
      <c r="I22" s="31"/>
      <c r="J22" s="112" t="s">
        <v>163</v>
      </c>
      <c r="K22" s="11"/>
      <c r="L22" s="11"/>
      <c r="M22" s="52"/>
    </row>
    <row r="23" spans="1:13" s="2" customFormat="1" ht="19.5" customHeight="1" x14ac:dyDescent="0.25">
      <c r="A23" s="12">
        <v>8</v>
      </c>
      <c r="B23" s="9" t="s">
        <v>80</v>
      </c>
      <c r="C23" s="26" t="s">
        <v>15</v>
      </c>
      <c r="D23" s="8" t="s">
        <v>122</v>
      </c>
      <c r="E23" s="9" t="s">
        <v>10</v>
      </c>
      <c r="F23" s="69" t="s">
        <v>48</v>
      </c>
      <c r="G23" s="8" t="s">
        <v>122</v>
      </c>
      <c r="H23" s="9" t="s">
        <v>10</v>
      </c>
      <c r="I23" s="69" t="s">
        <v>48</v>
      </c>
      <c r="J23" s="46">
        <v>234960</v>
      </c>
      <c r="K23" s="11" t="s">
        <v>2</v>
      </c>
      <c r="L23" s="11" t="s">
        <v>2</v>
      </c>
      <c r="M23" s="43">
        <f>+J23</f>
        <v>234960</v>
      </c>
    </row>
    <row r="24" spans="1:13" s="2" customFormat="1" ht="19.5" customHeight="1" x14ac:dyDescent="0.25">
      <c r="A24" s="18"/>
      <c r="B24" s="22"/>
      <c r="C24" s="8" t="s">
        <v>51</v>
      </c>
      <c r="D24" s="19"/>
      <c r="E24" s="20"/>
      <c r="F24" s="70"/>
      <c r="G24" s="19"/>
      <c r="H24" s="20"/>
      <c r="I24" s="70"/>
      <c r="J24" s="112" t="s">
        <v>164</v>
      </c>
      <c r="K24" s="21"/>
      <c r="L24" s="21"/>
      <c r="M24" s="45"/>
    </row>
    <row r="25" spans="1:13" s="2" customFormat="1" ht="19.5" customHeight="1" x14ac:dyDescent="0.25">
      <c r="A25" s="12">
        <v>9</v>
      </c>
      <c r="B25" s="9" t="s">
        <v>81</v>
      </c>
      <c r="C25" s="26" t="s">
        <v>15</v>
      </c>
      <c r="D25" s="8" t="s">
        <v>123</v>
      </c>
      <c r="E25" s="9" t="s">
        <v>82</v>
      </c>
      <c r="F25" s="69" t="s">
        <v>48</v>
      </c>
      <c r="G25" s="8" t="s">
        <v>123</v>
      </c>
      <c r="H25" s="9" t="s">
        <v>82</v>
      </c>
      <c r="I25" s="31" t="s">
        <v>48</v>
      </c>
      <c r="J25" s="11">
        <v>221280</v>
      </c>
      <c r="K25" s="11" t="s">
        <v>2</v>
      </c>
      <c r="L25" s="11" t="s">
        <v>2</v>
      </c>
      <c r="M25" s="43">
        <f>SUM(J25:K25)</f>
        <v>221280</v>
      </c>
    </row>
    <row r="26" spans="1:13" s="2" customFormat="1" ht="19.5" customHeight="1" x14ac:dyDescent="0.25">
      <c r="A26" s="8"/>
      <c r="B26" s="8"/>
      <c r="C26" s="8" t="s">
        <v>51</v>
      </c>
      <c r="D26" s="8"/>
      <c r="E26" s="9"/>
      <c r="F26" s="31"/>
      <c r="G26" s="19"/>
      <c r="H26" s="9"/>
      <c r="I26" s="70"/>
      <c r="J26" s="112" t="s">
        <v>166</v>
      </c>
      <c r="K26" s="21"/>
      <c r="L26" s="54"/>
      <c r="M26" s="47"/>
    </row>
    <row r="27" spans="1:13" s="2" customFormat="1" ht="19.5" customHeight="1" x14ac:dyDescent="0.25">
      <c r="A27" s="8"/>
      <c r="B27" s="41" t="s">
        <v>66</v>
      </c>
      <c r="C27" s="8"/>
      <c r="D27" s="13"/>
      <c r="E27" s="9"/>
      <c r="F27" s="31"/>
      <c r="G27" s="13"/>
      <c r="H27" s="9"/>
      <c r="I27" s="31"/>
      <c r="J27" s="16"/>
      <c r="K27" s="16"/>
      <c r="L27" s="16"/>
      <c r="M27" s="43"/>
    </row>
    <row r="28" spans="1:13" s="2" customFormat="1" ht="19.5" customHeight="1" x14ac:dyDescent="0.25">
      <c r="A28" s="12">
        <v>10</v>
      </c>
      <c r="B28" s="9" t="s">
        <v>83</v>
      </c>
      <c r="C28" s="8" t="s">
        <v>32</v>
      </c>
      <c r="D28" s="8" t="s">
        <v>2</v>
      </c>
      <c r="E28" s="9" t="s">
        <v>21</v>
      </c>
      <c r="F28" s="69" t="s">
        <v>2</v>
      </c>
      <c r="G28" s="8" t="s">
        <v>2</v>
      </c>
      <c r="H28" s="9" t="s">
        <v>21</v>
      </c>
      <c r="I28" s="69" t="s">
        <v>2</v>
      </c>
      <c r="J28" s="11">
        <v>147600</v>
      </c>
      <c r="K28" s="11" t="s">
        <v>2</v>
      </c>
      <c r="L28" s="11" t="s">
        <v>2</v>
      </c>
      <c r="M28" s="43">
        <f>SUM(J28:L28)</f>
        <v>147600</v>
      </c>
    </row>
    <row r="29" spans="1:13" s="2" customFormat="1" ht="19.5" customHeight="1" x14ac:dyDescent="0.25">
      <c r="A29" s="12"/>
      <c r="B29" s="9"/>
      <c r="C29" s="8"/>
      <c r="D29" s="8"/>
      <c r="E29" s="9"/>
      <c r="F29" s="69"/>
      <c r="G29" s="8"/>
      <c r="H29" s="9"/>
      <c r="I29" s="69"/>
      <c r="J29" s="112" t="s">
        <v>165</v>
      </c>
      <c r="K29" s="11"/>
      <c r="L29" s="11"/>
      <c r="M29" s="43"/>
    </row>
    <row r="30" spans="1:13" s="2" customFormat="1" ht="19.5" customHeight="1" x14ac:dyDescent="0.25">
      <c r="A30" s="12"/>
      <c r="B30" s="41" t="s">
        <v>22</v>
      </c>
      <c r="C30" s="8"/>
      <c r="D30" s="8"/>
      <c r="E30" s="9"/>
      <c r="F30" s="31"/>
      <c r="G30" s="8"/>
      <c r="H30" s="9"/>
      <c r="I30" s="31"/>
      <c r="J30" s="11"/>
      <c r="K30" s="11"/>
      <c r="L30" s="11"/>
      <c r="M30" s="43"/>
    </row>
    <row r="31" spans="1:13" s="2" customFormat="1" ht="19.5" customHeight="1" x14ac:dyDescent="0.25">
      <c r="A31" s="12">
        <v>11</v>
      </c>
      <c r="B31" s="9" t="s">
        <v>84</v>
      </c>
      <c r="C31" s="8" t="s">
        <v>52</v>
      </c>
      <c r="D31" s="8" t="s">
        <v>2</v>
      </c>
      <c r="E31" s="9" t="s">
        <v>151</v>
      </c>
      <c r="F31" s="69" t="s">
        <v>2</v>
      </c>
      <c r="G31" s="8" t="s">
        <v>2</v>
      </c>
      <c r="H31" s="9" t="s">
        <v>151</v>
      </c>
      <c r="I31" s="69" t="s">
        <v>2</v>
      </c>
      <c r="J31" s="11">
        <f>9000*12</f>
        <v>108000</v>
      </c>
      <c r="K31" s="11" t="s">
        <v>2</v>
      </c>
      <c r="L31" s="11" t="s">
        <v>2</v>
      </c>
      <c r="M31" s="43">
        <f>SUM(J31:L31)</f>
        <v>108000</v>
      </c>
    </row>
    <row r="32" spans="1:13" s="2" customFormat="1" ht="19.5" customHeight="1" x14ac:dyDescent="0.25">
      <c r="A32" s="12"/>
      <c r="B32" s="9"/>
      <c r="C32" s="8"/>
      <c r="D32" s="8"/>
      <c r="E32" s="9"/>
      <c r="F32" s="69"/>
      <c r="G32" s="8"/>
      <c r="H32" s="9"/>
      <c r="I32" s="69"/>
      <c r="J32" s="112" t="s">
        <v>167</v>
      </c>
      <c r="K32" s="11"/>
      <c r="L32" s="11"/>
      <c r="M32" s="43"/>
    </row>
    <row r="33" spans="1:13" s="2" customFormat="1" ht="19.5" customHeight="1" x14ac:dyDescent="0.25">
      <c r="A33" s="12">
        <v>12</v>
      </c>
      <c r="B33" s="8" t="s">
        <v>1</v>
      </c>
      <c r="C33" s="8" t="s">
        <v>1</v>
      </c>
      <c r="D33" s="8" t="s">
        <v>2</v>
      </c>
      <c r="E33" s="27" t="s">
        <v>147</v>
      </c>
      <c r="F33" s="69" t="s">
        <v>2</v>
      </c>
      <c r="G33" s="8" t="s">
        <v>2</v>
      </c>
      <c r="H33" s="27" t="s">
        <v>147</v>
      </c>
      <c r="I33" s="69" t="s">
        <v>2</v>
      </c>
      <c r="J33" s="11">
        <f>9000*12</f>
        <v>108000</v>
      </c>
      <c r="K33" s="11" t="s">
        <v>2</v>
      </c>
      <c r="L33" s="11" t="s">
        <v>2</v>
      </c>
      <c r="M33" s="43" t="s">
        <v>148</v>
      </c>
    </row>
    <row r="34" spans="1:13" s="2" customFormat="1" ht="20.25" customHeight="1" x14ac:dyDescent="0.25">
      <c r="A34" s="60"/>
      <c r="B34" s="61"/>
      <c r="C34" s="37"/>
      <c r="D34" s="37"/>
      <c r="E34" s="36"/>
      <c r="F34" s="72"/>
      <c r="G34" s="37"/>
      <c r="H34" s="36"/>
      <c r="I34" s="72"/>
      <c r="J34" s="116" t="s">
        <v>167</v>
      </c>
      <c r="K34" s="38"/>
      <c r="L34" s="38"/>
      <c r="M34" s="49"/>
    </row>
    <row r="35" spans="1:13" s="2" customFormat="1" ht="19.5" customHeight="1" x14ac:dyDescent="0.25">
      <c r="A35" s="26"/>
      <c r="B35" s="114" t="s">
        <v>55</v>
      </c>
      <c r="C35" s="26"/>
      <c r="D35" s="26"/>
      <c r="E35" s="89"/>
      <c r="F35" s="90"/>
      <c r="G35" s="26"/>
      <c r="H35" s="89"/>
      <c r="I35" s="90"/>
      <c r="J35" s="115"/>
      <c r="K35" s="115"/>
      <c r="L35" s="115"/>
      <c r="M35" s="57"/>
    </row>
    <row r="36" spans="1:13" s="2" customFormat="1" ht="19.5" customHeight="1" x14ac:dyDescent="0.25">
      <c r="A36" s="12">
        <v>13</v>
      </c>
      <c r="B36" s="9" t="s">
        <v>85</v>
      </c>
      <c r="C36" s="24" t="s">
        <v>16</v>
      </c>
      <c r="D36" s="8" t="s">
        <v>127</v>
      </c>
      <c r="E36" s="9" t="s">
        <v>40</v>
      </c>
      <c r="F36" s="69" t="s">
        <v>44</v>
      </c>
      <c r="G36" s="8" t="s">
        <v>125</v>
      </c>
      <c r="H36" s="9" t="s">
        <v>40</v>
      </c>
      <c r="I36" s="69" t="s">
        <v>44</v>
      </c>
      <c r="J36" s="11">
        <v>369480</v>
      </c>
      <c r="K36" s="11">
        <v>42000</v>
      </c>
      <c r="L36" s="11" t="s">
        <v>2</v>
      </c>
      <c r="M36" s="43">
        <f>SUM(J36:K36)</f>
        <v>411480</v>
      </c>
    </row>
    <row r="37" spans="1:13" s="2" customFormat="1" ht="19.5" customHeight="1" x14ac:dyDescent="0.25">
      <c r="A37" s="8"/>
      <c r="B37" s="8"/>
      <c r="C37" s="25" t="s">
        <v>124</v>
      </c>
      <c r="D37" s="13"/>
      <c r="E37" s="9" t="s">
        <v>59</v>
      </c>
      <c r="F37" s="31"/>
      <c r="G37" s="13"/>
      <c r="H37" s="9" t="s">
        <v>59</v>
      </c>
      <c r="I37" s="31"/>
      <c r="J37" s="112" t="s">
        <v>168</v>
      </c>
      <c r="K37" s="112" t="s">
        <v>158</v>
      </c>
      <c r="L37" s="16"/>
      <c r="M37" s="47"/>
    </row>
    <row r="38" spans="1:13" s="2" customFormat="1" ht="19.5" customHeight="1" x14ac:dyDescent="0.25">
      <c r="A38" s="12">
        <v>14</v>
      </c>
      <c r="B38" s="9" t="s">
        <v>86</v>
      </c>
      <c r="C38" s="24" t="s">
        <v>16</v>
      </c>
      <c r="D38" s="8" t="s">
        <v>128</v>
      </c>
      <c r="E38" s="9" t="s">
        <v>11</v>
      </c>
      <c r="F38" s="31" t="s">
        <v>70</v>
      </c>
      <c r="G38" s="8" t="s">
        <v>128</v>
      </c>
      <c r="H38" s="9" t="s">
        <v>11</v>
      </c>
      <c r="I38" s="31" t="s">
        <v>70</v>
      </c>
      <c r="J38" s="11">
        <v>376080</v>
      </c>
      <c r="K38" s="11" t="s">
        <v>2</v>
      </c>
      <c r="L38" s="11" t="s">
        <v>2</v>
      </c>
      <c r="M38" s="43">
        <f>SUM(J38:K38)</f>
        <v>376080</v>
      </c>
    </row>
    <row r="39" spans="1:13" s="2" customFormat="1" ht="19.5" customHeight="1" x14ac:dyDescent="0.25">
      <c r="A39" s="8"/>
      <c r="B39" s="8"/>
      <c r="C39" s="25" t="s">
        <v>126</v>
      </c>
      <c r="D39" s="8"/>
      <c r="E39" s="9"/>
      <c r="F39" s="31"/>
      <c r="G39" s="8"/>
      <c r="H39" s="9"/>
      <c r="I39" s="31"/>
      <c r="J39" s="112" t="s">
        <v>160</v>
      </c>
      <c r="K39" s="11"/>
      <c r="L39" s="11"/>
      <c r="M39" s="47"/>
    </row>
    <row r="40" spans="1:13" s="2" customFormat="1" ht="19.5" customHeight="1" x14ac:dyDescent="0.25">
      <c r="A40" s="12">
        <v>15</v>
      </c>
      <c r="B40" s="9" t="s">
        <v>87</v>
      </c>
      <c r="C40" s="24" t="s">
        <v>16</v>
      </c>
      <c r="D40" s="8" t="s">
        <v>129</v>
      </c>
      <c r="E40" s="27" t="s">
        <v>88</v>
      </c>
      <c r="F40" s="31" t="s">
        <v>70</v>
      </c>
      <c r="G40" s="8" t="s">
        <v>129</v>
      </c>
      <c r="H40" s="27" t="s">
        <v>88</v>
      </c>
      <c r="I40" s="31" t="s">
        <v>70</v>
      </c>
      <c r="J40" s="11">
        <v>362640</v>
      </c>
      <c r="K40" s="11" t="s">
        <v>2</v>
      </c>
      <c r="L40" s="11" t="s">
        <v>2</v>
      </c>
      <c r="M40" s="43">
        <f>SUM(J40:K40)</f>
        <v>362640</v>
      </c>
    </row>
    <row r="41" spans="1:13" s="2" customFormat="1" ht="19.5" customHeight="1" x14ac:dyDescent="0.25">
      <c r="A41" s="8"/>
      <c r="B41" s="8"/>
      <c r="C41" s="25" t="s">
        <v>124</v>
      </c>
      <c r="D41" s="8"/>
      <c r="E41" s="9"/>
      <c r="F41" s="31"/>
      <c r="G41" s="8"/>
      <c r="H41" s="9"/>
      <c r="I41" s="31"/>
      <c r="J41" s="112" t="s">
        <v>169</v>
      </c>
      <c r="K41" s="23"/>
      <c r="L41" s="23"/>
      <c r="M41" s="43"/>
    </row>
    <row r="42" spans="1:13" s="2" customFormat="1" ht="19.5" customHeight="1" x14ac:dyDescent="0.25">
      <c r="A42" s="12">
        <v>16</v>
      </c>
      <c r="B42" s="9" t="s">
        <v>89</v>
      </c>
      <c r="C42" s="26" t="s">
        <v>16</v>
      </c>
      <c r="D42" s="8" t="s">
        <v>130</v>
      </c>
      <c r="E42" s="9" t="s">
        <v>90</v>
      </c>
      <c r="F42" s="31" t="s">
        <v>70</v>
      </c>
      <c r="G42" s="8" t="s">
        <v>130</v>
      </c>
      <c r="H42" s="9" t="s">
        <v>90</v>
      </c>
      <c r="I42" s="31" t="s">
        <v>70</v>
      </c>
      <c r="J42" s="11">
        <v>311640</v>
      </c>
      <c r="K42" s="11" t="s">
        <v>2</v>
      </c>
      <c r="L42" s="11" t="s">
        <v>2</v>
      </c>
      <c r="M42" s="43">
        <f>SUM(J42:K42)</f>
        <v>311640</v>
      </c>
    </row>
    <row r="43" spans="1:13" s="2" customFormat="1" ht="19.5" customHeight="1" x14ac:dyDescent="0.25">
      <c r="A43" s="8"/>
      <c r="B43" s="19"/>
      <c r="C43" s="8" t="s">
        <v>20</v>
      </c>
      <c r="D43" s="19"/>
      <c r="E43" s="20"/>
      <c r="F43" s="70"/>
      <c r="G43" s="19"/>
      <c r="H43" s="20"/>
      <c r="I43" s="70"/>
      <c r="J43" s="112" t="s">
        <v>170</v>
      </c>
      <c r="K43" s="21"/>
      <c r="L43" s="21"/>
      <c r="M43" s="47"/>
    </row>
    <row r="44" spans="1:13" s="2" customFormat="1" ht="19.5" customHeight="1" x14ac:dyDescent="0.25">
      <c r="A44" s="12">
        <v>17</v>
      </c>
      <c r="B44" s="22" t="s">
        <v>36</v>
      </c>
      <c r="C44" s="8" t="s">
        <v>1</v>
      </c>
      <c r="D44" s="8" t="s">
        <v>131</v>
      </c>
      <c r="E44" s="9" t="s">
        <v>12</v>
      </c>
      <c r="F44" s="69" t="s">
        <v>50</v>
      </c>
      <c r="G44" s="8" t="s">
        <v>131</v>
      </c>
      <c r="H44" s="9" t="s">
        <v>12</v>
      </c>
      <c r="I44" s="69" t="s">
        <v>50</v>
      </c>
      <c r="J44" s="11">
        <v>297900</v>
      </c>
      <c r="K44" s="11" t="s">
        <v>2</v>
      </c>
      <c r="L44" s="11" t="s">
        <v>2</v>
      </c>
      <c r="M44" s="43">
        <f>SUM(J44:K44)</f>
        <v>297900</v>
      </c>
    </row>
    <row r="45" spans="1:13" s="2" customFormat="1" ht="19.5" customHeight="1" x14ac:dyDescent="0.25">
      <c r="A45" s="8"/>
      <c r="B45" s="35"/>
      <c r="C45" s="8"/>
      <c r="D45" s="19"/>
      <c r="E45" s="20"/>
      <c r="F45" s="70"/>
      <c r="G45" s="19"/>
      <c r="H45" s="20"/>
      <c r="I45" s="70"/>
      <c r="J45" s="117" t="s">
        <v>162</v>
      </c>
      <c r="K45" s="21"/>
      <c r="L45" s="53"/>
      <c r="M45" s="47" t="s">
        <v>58</v>
      </c>
    </row>
    <row r="46" spans="1:13" s="2" customFormat="1" ht="19.5" customHeight="1" x14ac:dyDescent="0.25">
      <c r="A46" s="12"/>
      <c r="B46" s="41" t="s">
        <v>22</v>
      </c>
      <c r="C46" s="8"/>
      <c r="D46" s="8"/>
      <c r="E46" s="9"/>
      <c r="F46" s="31"/>
      <c r="G46" s="8"/>
      <c r="H46" s="9"/>
      <c r="I46" s="31"/>
      <c r="J46" s="11"/>
      <c r="K46" s="11"/>
      <c r="L46" s="11"/>
      <c r="M46" s="43"/>
    </row>
    <row r="47" spans="1:13" s="2" customFormat="1" ht="19.5" customHeight="1" x14ac:dyDescent="0.25">
      <c r="A47" s="12">
        <v>18</v>
      </c>
      <c r="B47" s="9" t="s">
        <v>91</v>
      </c>
      <c r="C47" s="8" t="s">
        <v>52</v>
      </c>
      <c r="D47" s="8" t="s">
        <v>2</v>
      </c>
      <c r="E47" s="9" t="s">
        <v>151</v>
      </c>
      <c r="F47" s="69" t="s">
        <v>2</v>
      </c>
      <c r="G47" s="8" t="s">
        <v>2</v>
      </c>
      <c r="H47" s="9" t="s">
        <v>151</v>
      </c>
      <c r="I47" s="69" t="s">
        <v>2</v>
      </c>
      <c r="J47" s="11">
        <f>9000*12</f>
        <v>108000</v>
      </c>
      <c r="K47" s="11" t="s">
        <v>2</v>
      </c>
      <c r="L47" s="11" t="s">
        <v>2</v>
      </c>
      <c r="M47" s="43">
        <f>SUM(J47:L47)</f>
        <v>108000</v>
      </c>
    </row>
    <row r="48" spans="1:13" s="2" customFormat="1" ht="15" customHeight="1" x14ac:dyDescent="0.25">
      <c r="A48" s="8"/>
      <c r="B48" s="8"/>
      <c r="C48" s="8"/>
      <c r="D48" s="8"/>
      <c r="E48" s="9"/>
      <c r="F48" s="31"/>
      <c r="G48" s="8"/>
      <c r="H48" s="9"/>
      <c r="I48" s="31"/>
      <c r="J48" s="112" t="s">
        <v>167</v>
      </c>
      <c r="K48" s="11"/>
      <c r="L48" s="11"/>
      <c r="M48" s="43"/>
    </row>
    <row r="49" spans="1:19" s="2" customFormat="1" ht="19.5" customHeight="1" x14ac:dyDescent="0.25">
      <c r="A49" s="12"/>
      <c r="B49" s="14" t="s">
        <v>69</v>
      </c>
      <c r="C49" s="8"/>
      <c r="D49" s="8"/>
      <c r="E49" s="9"/>
      <c r="F49" s="31"/>
      <c r="G49" s="8"/>
      <c r="H49" s="9"/>
      <c r="I49" s="31"/>
      <c r="J49" s="11"/>
      <c r="K49" s="11"/>
      <c r="L49" s="11"/>
      <c r="M49" s="43"/>
    </row>
    <row r="50" spans="1:19" s="2" customFormat="1" ht="19.5" customHeight="1" x14ac:dyDescent="0.25">
      <c r="A50" s="12">
        <v>19</v>
      </c>
      <c r="B50" s="9" t="s">
        <v>92</v>
      </c>
      <c r="C50" s="8" t="s">
        <v>16</v>
      </c>
      <c r="D50" s="8" t="s">
        <v>133</v>
      </c>
      <c r="E50" s="9" t="s">
        <v>41</v>
      </c>
      <c r="F50" s="69" t="s">
        <v>44</v>
      </c>
      <c r="G50" s="8" t="s">
        <v>133</v>
      </c>
      <c r="H50" s="9" t="s">
        <v>41</v>
      </c>
      <c r="I50" s="69" t="s">
        <v>44</v>
      </c>
      <c r="J50" s="11">
        <v>409320</v>
      </c>
      <c r="K50" s="11">
        <v>42000</v>
      </c>
      <c r="L50" s="11" t="s">
        <v>2</v>
      </c>
      <c r="M50" s="43">
        <f>SUM(J50:L50)</f>
        <v>451320</v>
      </c>
    </row>
    <row r="51" spans="1:19" s="2" customFormat="1" ht="19.5" customHeight="1" x14ac:dyDescent="0.25">
      <c r="A51" s="8"/>
      <c r="B51" s="9"/>
      <c r="C51" s="8" t="s">
        <v>132</v>
      </c>
      <c r="D51" s="8"/>
      <c r="E51" s="9" t="s">
        <v>60</v>
      </c>
      <c r="F51" s="31"/>
      <c r="G51" s="8"/>
      <c r="H51" s="9" t="s">
        <v>60</v>
      </c>
      <c r="I51" s="31"/>
      <c r="J51" s="112" t="s">
        <v>157</v>
      </c>
      <c r="K51" s="112" t="s">
        <v>158</v>
      </c>
      <c r="L51" s="11"/>
      <c r="M51" s="43"/>
    </row>
    <row r="52" spans="1:19" s="2" customFormat="1" ht="19.5" customHeight="1" x14ac:dyDescent="0.25">
      <c r="A52" s="12">
        <v>20</v>
      </c>
      <c r="B52" s="9" t="s">
        <v>93</v>
      </c>
      <c r="C52" s="8" t="s">
        <v>16</v>
      </c>
      <c r="D52" s="8" t="s">
        <v>134</v>
      </c>
      <c r="E52" s="9" t="s">
        <v>13</v>
      </c>
      <c r="F52" s="69" t="s">
        <v>49</v>
      </c>
      <c r="G52" s="8" t="s">
        <v>134</v>
      </c>
      <c r="H52" s="9" t="s">
        <v>13</v>
      </c>
      <c r="I52" s="69" t="s">
        <v>135</v>
      </c>
      <c r="J52" s="11">
        <v>218280</v>
      </c>
      <c r="K52" s="11" t="s">
        <v>2</v>
      </c>
      <c r="L52" s="11" t="s">
        <v>2</v>
      </c>
      <c r="M52" s="43">
        <f>+J52</f>
        <v>218280</v>
      </c>
    </row>
    <row r="53" spans="1:19" s="2" customFormat="1" ht="19.5" customHeight="1" x14ac:dyDescent="0.25">
      <c r="A53" s="18"/>
      <c r="B53" s="35"/>
      <c r="C53" s="8" t="s">
        <v>132</v>
      </c>
      <c r="D53" s="19"/>
      <c r="E53" s="20"/>
      <c r="F53" s="70"/>
      <c r="G53" s="19"/>
      <c r="H53" s="20"/>
      <c r="I53" s="70"/>
      <c r="J53" s="112" t="s">
        <v>171</v>
      </c>
      <c r="K53" s="21"/>
      <c r="L53" s="21"/>
      <c r="M53" s="47"/>
    </row>
    <row r="54" spans="1:19" s="2" customFormat="1" ht="19.5" customHeight="1" x14ac:dyDescent="0.25">
      <c r="A54" s="8"/>
      <c r="B54" s="41" t="s">
        <v>71</v>
      </c>
      <c r="C54" s="8"/>
      <c r="D54" s="8"/>
      <c r="E54" s="9"/>
      <c r="F54" s="31"/>
      <c r="G54" s="8"/>
      <c r="H54" s="9"/>
      <c r="I54" s="31"/>
      <c r="J54" s="11"/>
      <c r="K54" s="11"/>
      <c r="L54" s="11"/>
      <c r="M54" s="43"/>
    </row>
    <row r="55" spans="1:19" s="2" customFormat="1" ht="19.5" customHeight="1" x14ac:dyDescent="0.25">
      <c r="A55" s="12">
        <v>21</v>
      </c>
      <c r="B55" s="22" t="s">
        <v>36</v>
      </c>
      <c r="C55" s="8" t="s">
        <v>1</v>
      </c>
      <c r="D55" s="8" t="s">
        <v>2</v>
      </c>
      <c r="E55" s="9" t="s">
        <v>23</v>
      </c>
      <c r="F55" s="69" t="s">
        <v>2</v>
      </c>
      <c r="G55" s="8" t="s">
        <v>2</v>
      </c>
      <c r="H55" s="9" t="s">
        <v>23</v>
      </c>
      <c r="I55" s="69" t="s">
        <v>2</v>
      </c>
      <c r="J55" s="11">
        <v>138000</v>
      </c>
      <c r="K55" s="11" t="s">
        <v>2</v>
      </c>
      <c r="L55" s="11" t="s">
        <v>2</v>
      </c>
      <c r="M55" s="43" t="s">
        <v>58</v>
      </c>
    </row>
    <row r="56" spans="1:19" s="2" customFormat="1" ht="19.5" customHeight="1" x14ac:dyDescent="0.25">
      <c r="A56" s="8"/>
      <c r="B56" s="8"/>
      <c r="C56" s="8"/>
      <c r="D56" s="8"/>
      <c r="E56" s="9"/>
      <c r="F56" s="31"/>
      <c r="G56" s="8"/>
      <c r="H56" s="9"/>
      <c r="I56" s="31"/>
      <c r="J56" s="112" t="s">
        <v>172</v>
      </c>
      <c r="K56" s="11"/>
      <c r="L56" s="11"/>
      <c r="M56" s="43"/>
    </row>
    <row r="57" spans="1:19" s="2" customFormat="1" ht="19.5" customHeight="1" x14ac:dyDescent="0.25">
      <c r="A57" s="12">
        <v>22</v>
      </c>
      <c r="B57" s="9" t="s">
        <v>94</v>
      </c>
      <c r="C57" s="8" t="s">
        <v>19</v>
      </c>
      <c r="D57" s="8" t="s">
        <v>2</v>
      </c>
      <c r="E57" s="9" t="s">
        <v>56</v>
      </c>
      <c r="F57" s="69" t="s">
        <v>2</v>
      </c>
      <c r="G57" s="8" t="s">
        <v>2</v>
      </c>
      <c r="H57" s="9" t="s">
        <v>56</v>
      </c>
      <c r="I57" s="69" t="s">
        <v>2</v>
      </c>
      <c r="J57" s="11">
        <v>127720</v>
      </c>
      <c r="K57" s="11" t="s">
        <v>2</v>
      </c>
      <c r="L57" s="11" t="s">
        <v>2</v>
      </c>
      <c r="M57" s="43">
        <f>SUM(J57:L57)</f>
        <v>127720</v>
      </c>
      <c r="S57" s="2" t="s">
        <v>53</v>
      </c>
    </row>
    <row r="58" spans="1:19" s="2" customFormat="1" ht="19.5" customHeight="1" x14ac:dyDescent="0.25">
      <c r="A58" s="8"/>
      <c r="B58" s="8"/>
      <c r="C58" s="8" t="s">
        <v>136</v>
      </c>
      <c r="D58" s="8"/>
      <c r="E58" s="9"/>
      <c r="F58" s="31"/>
      <c r="G58" s="8"/>
      <c r="H58" s="9"/>
      <c r="I58" s="31"/>
      <c r="J58" s="112" t="s">
        <v>173</v>
      </c>
      <c r="K58" s="11"/>
      <c r="L58" s="11"/>
      <c r="M58" s="43"/>
    </row>
    <row r="59" spans="1:19" s="2" customFormat="1" ht="19.5" customHeight="1" x14ac:dyDescent="0.25">
      <c r="A59" s="8"/>
      <c r="B59" s="41" t="s">
        <v>66</v>
      </c>
      <c r="C59" s="8"/>
      <c r="D59" s="8"/>
      <c r="E59" s="9"/>
      <c r="F59" s="31"/>
      <c r="G59" s="8"/>
      <c r="H59" s="9"/>
      <c r="I59" s="31"/>
      <c r="J59" s="11"/>
      <c r="K59" s="11"/>
      <c r="L59" s="11"/>
      <c r="M59" s="43"/>
    </row>
    <row r="60" spans="1:19" s="2" customFormat="1" ht="19.5" customHeight="1" x14ac:dyDescent="0.25">
      <c r="A60" s="12">
        <v>23</v>
      </c>
      <c r="B60" s="22" t="s">
        <v>36</v>
      </c>
      <c r="C60" s="8" t="s">
        <v>1</v>
      </c>
      <c r="D60" s="8" t="s">
        <v>2</v>
      </c>
      <c r="E60" s="9" t="s">
        <v>95</v>
      </c>
      <c r="F60" s="69" t="s">
        <v>2</v>
      </c>
      <c r="G60" s="8" t="s">
        <v>2</v>
      </c>
      <c r="H60" s="9" t="s">
        <v>95</v>
      </c>
      <c r="I60" s="69" t="s">
        <v>2</v>
      </c>
      <c r="J60" s="11">
        <v>138000</v>
      </c>
      <c r="K60" s="11" t="s">
        <v>2</v>
      </c>
      <c r="L60" s="11" t="s">
        <v>2</v>
      </c>
      <c r="M60" s="43" t="s">
        <v>58</v>
      </c>
    </row>
    <row r="61" spans="1:19" s="2" customFormat="1" ht="19.5" customHeight="1" x14ac:dyDescent="0.25">
      <c r="A61" s="8"/>
      <c r="B61" s="41" t="s">
        <v>22</v>
      </c>
      <c r="C61" s="8"/>
      <c r="D61" s="8"/>
      <c r="E61" s="9"/>
      <c r="F61" s="31"/>
      <c r="G61" s="8"/>
      <c r="H61" s="9"/>
      <c r="I61" s="31"/>
      <c r="J61" s="112" t="s">
        <v>172</v>
      </c>
      <c r="K61" s="11"/>
      <c r="L61" s="11"/>
      <c r="M61" s="43"/>
    </row>
    <row r="62" spans="1:19" s="2" customFormat="1" ht="19.5" customHeight="1" x14ac:dyDescent="0.25">
      <c r="A62" s="12">
        <v>24</v>
      </c>
      <c r="B62" s="9" t="s">
        <v>96</v>
      </c>
      <c r="C62" s="8" t="s">
        <v>16</v>
      </c>
      <c r="D62" s="8" t="s">
        <v>2</v>
      </c>
      <c r="E62" s="9" t="s">
        <v>151</v>
      </c>
      <c r="F62" s="69" t="s">
        <v>2</v>
      </c>
      <c r="G62" s="8" t="s">
        <v>2</v>
      </c>
      <c r="H62" s="9" t="s">
        <v>151</v>
      </c>
      <c r="I62" s="69" t="s">
        <v>2</v>
      </c>
      <c r="J62" s="11">
        <f>9000*12</f>
        <v>108000</v>
      </c>
      <c r="K62" s="11" t="s">
        <v>2</v>
      </c>
      <c r="L62" s="11" t="s">
        <v>2</v>
      </c>
      <c r="M62" s="43">
        <f>SUM(J62:L62)</f>
        <v>108000</v>
      </c>
    </row>
    <row r="63" spans="1:19" s="2" customFormat="1" ht="19.5" customHeight="1" x14ac:dyDescent="0.25">
      <c r="A63" s="60"/>
      <c r="B63" s="37"/>
      <c r="C63" s="37" t="s">
        <v>67</v>
      </c>
      <c r="D63" s="37"/>
      <c r="E63" s="92"/>
      <c r="F63" s="71"/>
      <c r="G63" s="37"/>
      <c r="H63" s="92"/>
      <c r="I63" s="71"/>
      <c r="J63" s="112" t="s">
        <v>167</v>
      </c>
      <c r="K63" s="38"/>
      <c r="L63" s="38"/>
      <c r="M63" s="49"/>
    </row>
    <row r="64" spans="1:19" s="2" customFormat="1" ht="19.5" customHeight="1" x14ac:dyDescent="0.25">
      <c r="A64" s="58">
        <v>25</v>
      </c>
      <c r="B64" s="88" t="s">
        <v>97</v>
      </c>
      <c r="C64" s="26" t="s">
        <v>19</v>
      </c>
      <c r="D64" s="26" t="s">
        <v>2</v>
      </c>
      <c r="E64" s="89" t="s">
        <v>95</v>
      </c>
      <c r="F64" s="91" t="s">
        <v>2</v>
      </c>
      <c r="G64" s="26" t="s">
        <v>2</v>
      </c>
      <c r="H64" s="89" t="s">
        <v>95</v>
      </c>
      <c r="I64" s="91" t="s">
        <v>2</v>
      </c>
      <c r="J64" s="59">
        <f>9000*12</f>
        <v>108000</v>
      </c>
      <c r="K64" s="59" t="s">
        <v>2</v>
      </c>
      <c r="L64" s="59" t="s">
        <v>2</v>
      </c>
      <c r="M64" s="57">
        <f>SUM(J64:L64)</f>
        <v>108000</v>
      </c>
    </row>
    <row r="65" spans="1:13" s="2" customFormat="1" ht="19.5" customHeight="1" x14ac:dyDescent="0.25">
      <c r="A65" s="8"/>
      <c r="B65" s="13"/>
      <c r="C65" s="8" t="s">
        <v>145</v>
      </c>
      <c r="D65" s="8"/>
      <c r="E65" s="17"/>
      <c r="F65" s="31"/>
      <c r="G65" s="8"/>
      <c r="H65" s="17"/>
      <c r="I65" s="31"/>
      <c r="J65" s="112" t="s">
        <v>167</v>
      </c>
      <c r="K65" s="11"/>
      <c r="L65" s="11"/>
      <c r="M65" s="43"/>
    </row>
    <row r="66" spans="1:13" s="2" customFormat="1" ht="19.5" customHeight="1" x14ac:dyDescent="0.25">
      <c r="A66" s="12">
        <v>26</v>
      </c>
      <c r="B66" s="22" t="s">
        <v>36</v>
      </c>
      <c r="C66" s="8" t="s">
        <v>1</v>
      </c>
      <c r="D66" s="8" t="s">
        <v>2</v>
      </c>
      <c r="E66" s="9" t="s">
        <v>95</v>
      </c>
      <c r="F66" s="69" t="s">
        <v>2</v>
      </c>
      <c r="G66" s="8" t="s">
        <v>2</v>
      </c>
      <c r="H66" s="9" t="s">
        <v>95</v>
      </c>
      <c r="I66" s="69" t="s">
        <v>2</v>
      </c>
      <c r="J66" s="11">
        <f>9000*12</f>
        <v>108000</v>
      </c>
      <c r="K66" s="11" t="s">
        <v>2</v>
      </c>
      <c r="L66" s="11" t="s">
        <v>2</v>
      </c>
      <c r="M66" s="43" t="s">
        <v>58</v>
      </c>
    </row>
    <row r="67" spans="1:13" s="2" customFormat="1" ht="19.5" customHeight="1" x14ac:dyDescent="0.25">
      <c r="A67" s="12"/>
      <c r="B67" s="78" t="s">
        <v>63</v>
      </c>
      <c r="C67" s="8"/>
      <c r="D67" s="8"/>
      <c r="E67" s="9"/>
      <c r="F67" s="69"/>
      <c r="G67" s="8"/>
      <c r="H67" s="9"/>
      <c r="I67" s="69"/>
      <c r="J67" s="112" t="s">
        <v>167</v>
      </c>
      <c r="K67" s="11"/>
      <c r="L67" s="11"/>
      <c r="M67" s="43"/>
    </row>
    <row r="68" spans="1:13" s="2" customFormat="1" ht="19.5" customHeight="1" x14ac:dyDescent="0.25">
      <c r="A68" s="12">
        <v>27</v>
      </c>
      <c r="B68" s="22" t="s">
        <v>36</v>
      </c>
      <c r="C68" s="8" t="s">
        <v>1</v>
      </c>
      <c r="D68" s="8" t="s">
        <v>138</v>
      </c>
      <c r="E68" s="9" t="s">
        <v>64</v>
      </c>
      <c r="F68" s="69" t="s">
        <v>44</v>
      </c>
      <c r="G68" s="8" t="s">
        <v>138</v>
      </c>
      <c r="H68" s="9" t="s">
        <v>64</v>
      </c>
      <c r="I68" s="69" t="s">
        <v>44</v>
      </c>
      <c r="J68" s="11">
        <v>393600</v>
      </c>
      <c r="K68" s="11">
        <v>42000</v>
      </c>
      <c r="L68" s="11" t="s">
        <v>2</v>
      </c>
      <c r="M68" s="43">
        <f>SUM(J68:L68)</f>
        <v>435600</v>
      </c>
    </row>
    <row r="69" spans="1:13" s="2" customFormat="1" ht="19.5" customHeight="1" x14ac:dyDescent="0.25">
      <c r="A69" s="8"/>
      <c r="B69" s="34"/>
      <c r="C69" s="8"/>
      <c r="D69" s="13"/>
      <c r="E69" s="9" t="s">
        <v>61</v>
      </c>
      <c r="F69" s="31"/>
      <c r="G69" s="13"/>
      <c r="H69" s="9" t="s">
        <v>61</v>
      </c>
      <c r="I69" s="31"/>
      <c r="J69" s="118" t="s">
        <v>162</v>
      </c>
      <c r="K69" s="16"/>
      <c r="L69" s="16"/>
      <c r="M69" s="43" t="s">
        <v>58</v>
      </c>
    </row>
    <row r="70" spans="1:13" s="2" customFormat="1" ht="19.5" customHeight="1" x14ac:dyDescent="0.25">
      <c r="A70" s="8">
        <v>28</v>
      </c>
      <c r="B70" s="9" t="s">
        <v>98</v>
      </c>
      <c r="C70" s="8" t="s">
        <v>16</v>
      </c>
      <c r="D70" s="8" t="s">
        <v>139</v>
      </c>
      <c r="E70" s="9" t="s">
        <v>14</v>
      </c>
      <c r="F70" s="31" t="s">
        <v>70</v>
      </c>
      <c r="G70" s="8" t="s">
        <v>139</v>
      </c>
      <c r="H70" s="9" t="s">
        <v>14</v>
      </c>
      <c r="I70" s="31" t="s">
        <v>70</v>
      </c>
      <c r="J70" s="11">
        <v>362640</v>
      </c>
      <c r="K70" s="11" t="s">
        <v>2</v>
      </c>
      <c r="L70" s="11" t="s">
        <v>2</v>
      </c>
      <c r="M70" s="43">
        <f>SUM(J70:L70)</f>
        <v>362640</v>
      </c>
    </row>
    <row r="71" spans="1:13" s="2" customFormat="1" ht="19.5" customHeight="1" x14ac:dyDescent="0.25">
      <c r="A71" s="12"/>
      <c r="B71" s="34"/>
      <c r="C71" s="8" t="s">
        <v>137</v>
      </c>
      <c r="D71" s="13"/>
      <c r="E71" s="28"/>
      <c r="F71" s="31"/>
      <c r="G71" s="13"/>
      <c r="H71" s="28"/>
      <c r="I71" s="31"/>
      <c r="J71" s="112" t="s">
        <v>169</v>
      </c>
      <c r="K71" s="16"/>
      <c r="L71" s="16"/>
      <c r="M71" s="43"/>
    </row>
    <row r="72" spans="1:13" s="2" customFormat="1" ht="19.5" customHeight="1" x14ac:dyDescent="0.25">
      <c r="A72" s="8"/>
      <c r="B72" s="41" t="s">
        <v>22</v>
      </c>
      <c r="C72" s="8"/>
      <c r="D72" s="8"/>
      <c r="E72" s="9"/>
      <c r="F72" s="31"/>
      <c r="G72" s="8"/>
      <c r="H72" s="9"/>
      <c r="I72" s="31"/>
      <c r="J72" s="11"/>
      <c r="K72" s="11"/>
      <c r="L72" s="11"/>
      <c r="M72" s="43"/>
    </row>
    <row r="73" spans="1:13" s="2" customFormat="1" ht="19.5" customHeight="1" x14ac:dyDescent="0.25">
      <c r="A73" s="12">
        <v>29</v>
      </c>
      <c r="B73" s="9" t="s">
        <v>99</v>
      </c>
      <c r="C73" s="8" t="s">
        <v>140</v>
      </c>
      <c r="D73" s="8" t="s">
        <v>2</v>
      </c>
      <c r="E73" s="9" t="s">
        <v>151</v>
      </c>
      <c r="F73" s="69" t="s">
        <v>2</v>
      </c>
      <c r="G73" s="8" t="s">
        <v>2</v>
      </c>
      <c r="H73" s="9" t="s">
        <v>151</v>
      </c>
      <c r="I73" s="69" t="s">
        <v>2</v>
      </c>
      <c r="J73" s="11">
        <f>9000*12</f>
        <v>108000</v>
      </c>
      <c r="K73" s="11" t="s">
        <v>2</v>
      </c>
      <c r="L73" s="11" t="s">
        <v>2</v>
      </c>
      <c r="M73" s="43">
        <f>SUM(J73:L73)</f>
        <v>108000</v>
      </c>
    </row>
    <row r="74" spans="1:13" s="2" customFormat="1" ht="19.5" customHeight="1" x14ac:dyDescent="0.25">
      <c r="A74" s="58"/>
      <c r="B74" s="87" t="s">
        <v>104</v>
      </c>
      <c r="C74" s="26"/>
      <c r="D74" s="62"/>
      <c r="E74" s="63"/>
      <c r="F74" s="73"/>
      <c r="G74" s="62"/>
      <c r="H74" s="63"/>
      <c r="I74" s="73"/>
      <c r="J74" s="112" t="s">
        <v>167</v>
      </c>
      <c r="K74" s="59"/>
      <c r="L74" s="59"/>
      <c r="M74" s="57"/>
    </row>
    <row r="75" spans="1:13" s="2" customFormat="1" ht="19.5" customHeight="1" x14ac:dyDescent="0.25">
      <c r="A75" s="58">
        <v>30</v>
      </c>
      <c r="B75" s="22" t="s">
        <v>36</v>
      </c>
      <c r="C75" s="8" t="s">
        <v>1</v>
      </c>
      <c r="D75" s="17"/>
      <c r="E75" s="29" t="s">
        <v>105</v>
      </c>
      <c r="F75" s="40" t="s">
        <v>1</v>
      </c>
      <c r="G75" s="8"/>
      <c r="H75" s="29" t="s">
        <v>105</v>
      </c>
      <c r="I75" s="40" t="s">
        <v>1</v>
      </c>
      <c r="J75" s="11" t="s">
        <v>1</v>
      </c>
      <c r="K75" s="30" t="s">
        <v>2</v>
      </c>
      <c r="L75" s="59"/>
      <c r="M75" s="94" t="s">
        <v>152</v>
      </c>
    </row>
    <row r="76" spans="1:13" s="2" customFormat="1" ht="19.5" customHeight="1" x14ac:dyDescent="0.25">
      <c r="A76" s="58"/>
      <c r="B76" s="8"/>
      <c r="C76" s="31"/>
      <c r="D76" s="17"/>
      <c r="E76" s="17"/>
      <c r="F76" s="40"/>
      <c r="G76" s="17"/>
      <c r="H76" s="17"/>
      <c r="I76" s="40"/>
      <c r="J76" s="11"/>
      <c r="K76" s="11"/>
      <c r="L76" s="59"/>
      <c r="M76" s="94" t="s">
        <v>153</v>
      </c>
    </row>
    <row r="77" spans="1:13" s="2" customFormat="1" ht="19.5" customHeight="1" x14ac:dyDescent="0.25">
      <c r="A77" s="8">
        <v>31</v>
      </c>
      <c r="B77" s="9" t="s">
        <v>106</v>
      </c>
      <c r="C77" s="8" t="s">
        <v>34</v>
      </c>
      <c r="D77" s="17" t="s">
        <v>107</v>
      </c>
      <c r="E77" s="29" t="s">
        <v>24</v>
      </c>
      <c r="F77" s="40"/>
      <c r="G77" s="17" t="s">
        <v>107</v>
      </c>
      <c r="H77" s="29" t="s">
        <v>24</v>
      </c>
      <c r="I77" s="40"/>
      <c r="J77" s="11">
        <v>304560</v>
      </c>
      <c r="K77" s="30" t="s">
        <v>2</v>
      </c>
      <c r="L77" s="30" t="s">
        <v>2</v>
      </c>
      <c r="M77" s="43">
        <f>+J77</f>
        <v>304560</v>
      </c>
    </row>
    <row r="78" spans="1:13" s="2" customFormat="1" ht="19.5" customHeight="1" x14ac:dyDescent="0.25">
      <c r="A78" s="8"/>
      <c r="B78" s="8"/>
      <c r="C78" s="31" t="s">
        <v>35</v>
      </c>
      <c r="D78" s="17"/>
      <c r="E78" s="17"/>
      <c r="F78" s="40"/>
      <c r="G78" s="17"/>
      <c r="H78" s="17"/>
      <c r="I78" s="40"/>
      <c r="J78" s="112" t="s">
        <v>177</v>
      </c>
      <c r="K78" s="11"/>
      <c r="L78" s="11"/>
      <c r="M78" s="43"/>
    </row>
    <row r="79" spans="1:13" s="2" customFormat="1" ht="19.5" customHeight="1" x14ac:dyDescent="0.25">
      <c r="A79" s="8">
        <v>32</v>
      </c>
      <c r="B79" s="9" t="s">
        <v>110</v>
      </c>
      <c r="C79" s="8" t="s">
        <v>34</v>
      </c>
      <c r="D79" s="17" t="s">
        <v>108</v>
      </c>
      <c r="E79" s="29" t="s">
        <v>24</v>
      </c>
      <c r="F79" s="40"/>
      <c r="G79" s="17" t="s">
        <v>108</v>
      </c>
      <c r="H79" s="29" t="s">
        <v>24</v>
      </c>
      <c r="I79" s="40"/>
      <c r="J79" s="11">
        <v>292920</v>
      </c>
      <c r="K79" s="30" t="s">
        <v>2</v>
      </c>
      <c r="L79" s="30" t="s">
        <v>2</v>
      </c>
      <c r="M79" s="43">
        <f>+J79</f>
        <v>292920</v>
      </c>
    </row>
    <row r="80" spans="1:13" s="2" customFormat="1" ht="19.5" customHeight="1" x14ac:dyDescent="0.25">
      <c r="A80" s="8"/>
      <c r="B80" s="8"/>
      <c r="C80" s="31" t="s">
        <v>35</v>
      </c>
      <c r="D80" s="17"/>
      <c r="E80" s="17"/>
      <c r="F80" s="40"/>
      <c r="G80" s="17"/>
      <c r="H80" s="17"/>
      <c r="I80" s="40"/>
      <c r="J80" s="112" t="s">
        <v>178</v>
      </c>
      <c r="K80" s="11"/>
      <c r="L80" s="11"/>
      <c r="M80" s="43"/>
    </row>
    <row r="81" spans="1:13" s="2" customFormat="1" ht="19.5" customHeight="1" x14ac:dyDescent="0.25">
      <c r="A81" s="8">
        <v>33</v>
      </c>
      <c r="B81" s="9" t="s">
        <v>111</v>
      </c>
      <c r="C81" s="8" t="s">
        <v>34</v>
      </c>
      <c r="D81" s="17" t="s">
        <v>109</v>
      </c>
      <c r="E81" s="29" t="s">
        <v>24</v>
      </c>
      <c r="F81" s="40"/>
      <c r="G81" s="17" t="s">
        <v>109</v>
      </c>
      <c r="H81" s="29" t="s">
        <v>24</v>
      </c>
      <c r="I81" s="40"/>
      <c r="J81" s="11">
        <v>257280</v>
      </c>
      <c r="K81" s="30" t="s">
        <v>2</v>
      </c>
      <c r="L81" s="30" t="s">
        <v>2</v>
      </c>
      <c r="M81" s="43">
        <f>+J81</f>
        <v>257280</v>
      </c>
    </row>
    <row r="82" spans="1:13" s="2" customFormat="1" ht="19.5" customHeight="1" x14ac:dyDescent="0.25">
      <c r="A82" s="8"/>
      <c r="B82" s="8"/>
      <c r="C82" s="31" t="s">
        <v>35</v>
      </c>
      <c r="D82" s="17"/>
      <c r="E82" s="17"/>
      <c r="F82" s="40"/>
      <c r="G82" s="17"/>
      <c r="H82" s="17"/>
      <c r="I82" s="40"/>
      <c r="J82" s="112" t="s">
        <v>179</v>
      </c>
      <c r="K82" s="11"/>
      <c r="L82" s="11"/>
      <c r="M82" s="43"/>
    </row>
    <row r="83" spans="1:13" s="2" customFormat="1" ht="19.5" customHeight="1" x14ac:dyDescent="0.25">
      <c r="A83" s="12">
        <v>34</v>
      </c>
      <c r="B83" s="22" t="s">
        <v>36</v>
      </c>
      <c r="C83" s="8" t="s">
        <v>1</v>
      </c>
      <c r="D83" s="17"/>
      <c r="E83" s="29" t="s">
        <v>68</v>
      </c>
      <c r="F83" s="40" t="s">
        <v>1</v>
      </c>
      <c r="G83" s="8"/>
      <c r="H83" s="29" t="s">
        <v>68</v>
      </c>
      <c r="I83" s="39" t="s">
        <v>1</v>
      </c>
      <c r="J83" s="11" t="s">
        <v>1</v>
      </c>
      <c r="K83" s="30" t="s">
        <v>2</v>
      </c>
      <c r="L83" s="30" t="s">
        <v>2</v>
      </c>
      <c r="M83" s="94" t="s">
        <v>152</v>
      </c>
    </row>
    <row r="84" spans="1:13" s="2" customFormat="1" ht="19.5" customHeight="1" x14ac:dyDescent="0.25">
      <c r="A84" s="8"/>
      <c r="B84" s="8"/>
      <c r="C84" s="31"/>
      <c r="D84" s="17"/>
      <c r="E84" s="17"/>
      <c r="F84" s="40"/>
      <c r="G84" s="17"/>
      <c r="H84" s="17"/>
      <c r="I84" s="40"/>
      <c r="J84" s="11"/>
      <c r="K84" s="11"/>
      <c r="L84" s="43"/>
      <c r="M84" s="94" t="s">
        <v>153</v>
      </c>
    </row>
    <row r="85" spans="1:13" s="2" customFormat="1" ht="19.5" customHeight="1" x14ac:dyDescent="0.25">
      <c r="A85" s="12"/>
      <c r="B85" s="41" t="s">
        <v>66</v>
      </c>
      <c r="C85" s="26"/>
      <c r="D85" s="8"/>
      <c r="E85" s="9"/>
      <c r="F85" s="69"/>
      <c r="G85" s="8"/>
      <c r="H85" s="9"/>
      <c r="I85" s="69"/>
      <c r="J85" s="11"/>
      <c r="K85" s="11"/>
      <c r="L85" s="11"/>
      <c r="M85" s="43"/>
    </row>
    <row r="86" spans="1:13" s="2" customFormat="1" ht="19.5" customHeight="1" x14ac:dyDescent="0.25">
      <c r="A86" s="12">
        <v>35</v>
      </c>
      <c r="B86" s="9" t="s">
        <v>112</v>
      </c>
      <c r="C86" s="8" t="s">
        <v>34</v>
      </c>
      <c r="D86" s="8" t="s">
        <v>2</v>
      </c>
      <c r="E86" s="9" t="s">
        <v>65</v>
      </c>
      <c r="F86" s="69" t="s">
        <v>2</v>
      </c>
      <c r="G86" s="8" t="s">
        <v>2</v>
      </c>
      <c r="H86" s="9" t="s">
        <v>65</v>
      </c>
      <c r="I86" s="69" t="s">
        <v>2</v>
      </c>
      <c r="J86" s="11">
        <v>20520</v>
      </c>
      <c r="K86" s="11" t="s">
        <v>2</v>
      </c>
      <c r="L86" s="11" t="s">
        <v>2</v>
      </c>
      <c r="M86" s="43">
        <f>SUM(J86:L86)</f>
        <v>20520</v>
      </c>
    </row>
    <row r="87" spans="1:13" s="2" customFormat="1" ht="19.5" customHeight="1" x14ac:dyDescent="0.25">
      <c r="A87" s="12"/>
      <c r="B87" s="8"/>
      <c r="C87" s="31" t="s">
        <v>35</v>
      </c>
      <c r="D87" s="8"/>
      <c r="E87" s="8"/>
      <c r="F87" s="69"/>
      <c r="G87" s="8"/>
      <c r="H87" s="8"/>
      <c r="I87" s="69"/>
      <c r="J87" s="112" t="s">
        <v>180</v>
      </c>
      <c r="K87" s="11"/>
      <c r="L87" s="11"/>
      <c r="M87" s="43"/>
    </row>
    <row r="88" spans="1:13" s="2" customFormat="1" ht="19.5" customHeight="1" x14ac:dyDescent="0.25">
      <c r="A88" s="58"/>
      <c r="B88" s="87" t="s">
        <v>113</v>
      </c>
      <c r="C88" s="26"/>
      <c r="D88" s="62"/>
      <c r="E88" s="63"/>
      <c r="F88" s="73"/>
      <c r="G88" s="62"/>
      <c r="H88" s="63"/>
      <c r="I88" s="73"/>
      <c r="J88" s="59"/>
      <c r="K88" s="59"/>
      <c r="L88" s="59"/>
      <c r="M88" s="57"/>
    </row>
    <row r="89" spans="1:13" s="2" customFormat="1" ht="19.5" customHeight="1" x14ac:dyDescent="0.25">
      <c r="A89" s="58">
        <v>36</v>
      </c>
      <c r="B89" s="22" t="s">
        <v>36</v>
      </c>
      <c r="C89" s="8" t="s">
        <v>1</v>
      </c>
      <c r="D89" s="17"/>
      <c r="E89" s="29" t="s">
        <v>105</v>
      </c>
      <c r="F89" s="40" t="s">
        <v>1</v>
      </c>
      <c r="G89" s="8"/>
      <c r="H89" s="29" t="s">
        <v>105</v>
      </c>
      <c r="I89" s="40" t="s">
        <v>1</v>
      </c>
      <c r="J89" s="11" t="s">
        <v>1</v>
      </c>
      <c r="K89" s="30" t="s">
        <v>2</v>
      </c>
      <c r="L89" s="59"/>
      <c r="M89" s="94" t="s">
        <v>152</v>
      </c>
    </row>
    <row r="90" spans="1:13" s="2" customFormat="1" ht="19.5" customHeight="1" x14ac:dyDescent="0.25">
      <c r="A90" s="58"/>
      <c r="B90" s="8"/>
      <c r="C90" s="31"/>
      <c r="D90" s="17"/>
      <c r="E90" s="17"/>
      <c r="F90" s="40"/>
      <c r="G90" s="17"/>
      <c r="H90" s="17"/>
      <c r="I90" s="40"/>
      <c r="J90" s="11"/>
      <c r="K90" s="11"/>
      <c r="L90" s="59"/>
      <c r="M90" s="94" t="s">
        <v>153</v>
      </c>
    </row>
    <row r="91" spans="1:13" s="2" customFormat="1" ht="19.5" customHeight="1" x14ac:dyDescent="0.25">
      <c r="A91" s="95">
        <v>37</v>
      </c>
      <c r="B91" s="96" t="s">
        <v>36</v>
      </c>
      <c r="C91" s="77" t="s">
        <v>1</v>
      </c>
      <c r="D91" s="97"/>
      <c r="E91" s="98" t="s">
        <v>68</v>
      </c>
      <c r="F91" s="99" t="s">
        <v>1</v>
      </c>
      <c r="G91" s="77"/>
      <c r="H91" s="98" t="s">
        <v>68</v>
      </c>
      <c r="I91" s="100" t="s">
        <v>1</v>
      </c>
      <c r="J91" s="101" t="s">
        <v>1</v>
      </c>
      <c r="K91" s="102" t="s">
        <v>2</v>
      </c>
      <c r="L91" s="102" t="s">
        <v>2</v>
      </c>
      <c r="M91" s="94" t="s">
        <v>152</v>
      </c>
    </row>
    <row r="92" spans="1:13" s="2" customFormat="1" ht="19.5" customHeight="1" x14ac:dyDescent="0.25">
      <c r="A92" s="103"/>
      <c r="B92" s="104"/>
      <c r="C92" s="105"/>
      <c r="D92" s="106"/>
      <c r="E92" s="107"/>
      <c r="F92" s="108"/>
      <c r="G92" s="105"/>
      <c r="H92" s="107"/>
      <c r="I92" s="109"/>
      <c r="J92" s="110"/>
      <c r="K92" s="111"/>
      <c r="L92" s="111"/>
      <c r="M92" s="94" t="s">
        <v>153</v>
      </c>
    </row>
    <row r="93" spans="1:13" s="2" customFormat="1" ht="19.5" customHeight="1" x14ac:dyDescent="0.25">
      <c r="A93" s="26"/>
      <c r="B93" s="93" t="s">
        <v>66</v>
      </c>
      <c r="C93" s="90"/>
      <c r="D93" s="62"/>
      <c r="E93" s="62"/>
      <c r="F93" s="73"/>
      <c r="G93" s="62"/>
      <c r="H93" s="62"/>
      <c r="I93" s="73"/>
      <c r="J93" s="59"/>
      <c r="K93" s="59"/>
      <c r="L93" s="59"/>
      <c r="M93" s="57"/>
    </row>
    <row r="94" spans="1:13" s="2" customFormat="1" ht="19.5" customHeight="1" x14ac:dyDescent="0.25">
      <c r="A94" s="8">
        <v>38</v>
      </c>
      <c r="B94" s="22" t="s">
        <v>36</v>
      </c>
      <c r="C94" s="8" t="s">
        <v>1</v>
      </c>
      <c r="D94" s="8" t="s">
        <v>2</v>
      </c>
      <c r="E94" s="9" t="s">
        <v>65</v>
      </c>
      <c r="F94" s="69" t="s">
        <v>2</v>
      </c>
      <c r="G94" s="8" t="s">
        <v>2</v>
      </c>
      <c r="H94" s="9" t="s">
        <v>65</v>
      </c>
      <c r="I94" s="69" t="s">
        <v>2</v>
      </c>
      <c r="J94" s="11">
        <v>138000</v>
      </c>
      <c r="K94" s="11" t="s">
        <v>2</v>
      </c>
      <c r="L94" s="11" t="s">
        <v>2</v>
      </c>
      <c r="M94" s="94" t="s">
        <v>152</v>
      </c>
    </row>
    <row r="95" spans="1:13" s="2" customFormat="1" ht="19.5" customHeight="1" x14ac:dyDescent="0.25">
      <c r="A95" s="24"/>
      <c r="B95" s="64"/>
      <c r="C95" s="24"/>
      <c r="D95" s="24"/>
      <c r="E95" s="64"/>
      <c r="F95" s="74"/>
      <c r="G95" s="24"/>
      <c r="H95" s="64"/>
      <c r="I95" s="74"/>
      <c r="J95" s="112" t="s">
        <v>172</v>
      </c>
      <c r="K95" s="65"/>
      <c r="L95" s="65"/>
      <c r="M95" s="94" t="s">
        <v>153</v>
      </c>
    </row>
    <row r="96" spans="1:13" s="2" customFormat="1" ht="19.5" customHeight="1" x14ac:dyDescent="0.25">
      <c r="A96" s="24">
        <v>39</v>
      </c>
      <c r="B96" s="22" t="s">
        <v>36</v>
      </c>
      <c r="C96" s="8" t="s">
        <v>1</v>
      </c>
      <c r="D96" s="8" t="s">
        <v>2</v>
      </c>
      <c r="E96" s="9" t="s">
        <v>65</v>
      </c>
      <c r="F96" s="69" t="s">
        <v>2</v>
      </c>
      <c r="G96" s="8" t="s">
        <v>2</v>
      </c>
      <c r="H96" s="9" t="s">
        <v>65</v>
      </c>
      <c r="I96" s="69" t="s">
        <v>2</v>
      </c>
      <c r="J96" s="11">
        <v>138000</v>
      </c>
      <c r="K96" s="11" t="s">
        <v>2</v>
      </c>
      <c r="L96" s="11" t="s">
        <v>2</v>
      </c>
      <c r="M96" s="94" t="s">
        <v>152</v>
      </c>
    </row>
    <row r="97" spans="1:13" s="2" customFormat="1" ht="19.5" customHeight="1" x14ac:dyDescent="0.25">
      <c r="A97" s="26"/>
      <c r="B97" s="93"/>
      <c r="C97" s="90"/>
      <c r="D97" s="62"/>
      <c r="E97" s="62"/>
      <c r="F97" s="73"/>
      <c r="G97" s="62"/>
      <c r="H97" s="62"/>
      <c r="I97" s="73"/>
      <c r="J97" s="112" t="s">
        <v>172</v>
      </c>
      <c r="K97" s="59"/>
      <c r="L97" s="59"/>
      <c r="M97" s="94" t="s">
        <v>153</v>
      </c>
    </row>
    <row r="98" spans="1:13" s="2" customFormat="1" ht="19.5" customHeight="1" x14ac:dyDescent="0.25">
      <c r="A98" s="12">
        <v>40</v>
      </c>
      <c r="B98" s="9" t="s">
        <v>114</v>
      </c>
      <c r="C98" s="8" t="s">
        <v>34</v>
      </c>
      <c r="D98" s="8" t="s">
        <v>2</v>
      </c>
      <c r="E98" s="9" t="s">
        <v>65</v>
      </c>
      <c r="F98" s="69" t="s">
        <v>2</v>
      </c>
      <c r="G98" s="8" t="s">
        <v>2</v>
      </c>
      <c r="H98" s="9" t="s">
        <v>65</v>
      </c>
      <c r="I98" s="69" t="s">
        <v>2</v>
      </c>
      <c r="J98" s="11">
        <v>22620</v>
      </c>
      <c r="K98" s="11" t="s">
        <v>2</v>
      </c>
      <c r="L98" s="11" t="s">
        <v>2</v>
      </c>
      <c r="M98" s="43">
        <f>SUM(J98:L98)</f>
        <v>22620</v>
      </c>
    </row>
    <row r="99" spans="1:13" s="2" customFormat="1" ht="19.5" customHeight="1" x14ac:dyDescent="0.25">
      <c r="A99" s="12"/>
      <c r="B99" s="9"/>
      <c r="C99" s="31" t="s">
        <v>35</v>
      </c>
      <c r="D99" s="8"/>
      <c r="E99" s="9"/>
      <c r="F99" s="69"/>
      <c r="G99" s="8"/>
      <c r="H99" s="9"/>
      <c r="I99" s="69"/>
      <c r="J99" s="112" t="s">
        <v>181</v>
      </c>
      <c r="K99" s="11"/>
      <c r="L99" s="11"/>
      <c r="M99" s="43"/>
    </row>
    <row r="100" spans="1:13" s="2" customFormat="1" ht="19.5" customHeight="1" x14ac:dyDescent="0.25">
      <c r="A100" s="12">
        <v>41</v>
      </c>
      <c r="B100" s="9" t="s">
        <v>115</v>
      </c>
      <c r="C100" s="8" t="s">
        <v>34</v>
      </c>
      <c r="D100" s="8" t="s">
        <v>2</v>
      </c>
      <c r="E100" s="9" t="s">
        <v>65</v>
      </c>
      <c r="F100" s="69" t="s">
        <v>2</v>
      </c>
      <c r="G100" s="8" t="s">
        <v>2</v>
      </c>
      <c r="H100" s="9" t="s">
        <v>65</v>
      </c>
      <c r="I100" s="69" t="s">
        <v>2</v>
      </c>
      <c r="J100" s="11">
        <v>22620</v>
      </c>
      <c r="K100" s="11" t="s">
        <v>2</v>
      </c>
      <c r="L100" s="11" t="s">
        <v>2</v>
      </c>
      <c r="M100" s="43">
        <f>SUM(J100:L100)</f>
        <v>22620</v>
      </c>
    </row>
    <row r="101" spans="1:13" s="2" customFormat="1" ht="19.5" customHeight="1" x14ac:dyDescent="0.25">
      <c r="A101" s="12"/>
      <c r="B101" s="8"/>
      <c r="C101" s="31" t="s">
        <v>35</v>
      </c>
      <c r="D101" s="8"/>
      <c r="E101" s="8"/>
      <c r="F101" s="69"/>
      <c r="G101" s="8"/>
      <c r="H101" s="8"/>
      <c r="I101" s="69"/>
      <c r="J101" s="112" t="s">
        <v>181</v>
      </c>
      <c r="K101" s="11"/>
      <c r="L101" s="11"/>
      <c r="M101" s="43"/>
    </row>
    <row r="102" spans="1:13" s="2" customFormat="1" ht="19.5" customHeight="1" x14ac:dyDescent="0.25">
      <c r="A102" s="24"/>
      <c r="B102" s="64"/>
      <c r="C102" s="24"/>
      <c r="D102" s="24"/>
      <c r="E102" s="64"/>
      <c r="F102" s="74"/>
      <c r="G102" s="24"/>
      <c r="H102" s="64"/>
      <c r="I102" s="74"/>
      <c r="J102" s="65"/>
      <c r="K102" s="65"/>
      <c r="L102" s="65"/>
      <c r="M102" s="66"/>
    </row>
    <row r="103" spans="1:13" s="2" customFormat="1" ht="19.5" customHeight="1" x14ac:dyDescent="0.25">
      <c r="A103" s="12"/>
      <c r="B103" s="14" t="s">
        <v>57</v>
      </c>
      <c r="C103" s="8"/>
      <c r="D103" s="8"/>
      <c r="E103" s="9"/>
      <c r="F103" s="69"/>
      <c r="G103" s="8"/>
      <c r="H103" s="9"/>
      <c r="I103" s="69"/>
      <c r="J103" s="11"/>
      <c r="K103" s="11"/>
      <c r="L103" s="11"/>
      <c r="M103" s="43"/>
    </row>
    <row r="104" spans="1:13" s="2" customFormat="1" ht="19.5" customHeight="1" x14ac:dyDescent="0.25">
      <c r="A104" s="12">
        <v>42</v>
      </c>
      <c r="B104" s="13" t="s">
        <v>100</v>
      </c>
      <c r="C104" s="8" t="s">
        <v>16</v>
      </c>
      <c r="D104" s="8" t="s">
        <v>141</v>
      </c>
      <c r="E104" s="27" t="s">
        <v>42</v>
      </c>
      <c r="F104" s="69" t="s">
        <v>44</v>
      </c>
      <c r="G104" s="8" t="s">
        <v>141</v>
      </c>
      <c r="H104" s="27" t="s">
        <v>42</v>
      </c>
      <c r="I104" s="69" t="s">
        <v>44</v>
      </c>
      <c r="J104" s="11">
        <v>356160</v>
      </c>
      <c r="K104" s="11">
        <v>42000</v>
      </c>
      <c r="L104" s="11" t="s">
        <v>2</v>
      </c>
      <c r="M104" s="43">
        <f>SUM(J104:L104)</f>
        <v>398160</v>
      </c>
    </row>
    <row r="105" spans="1:13" s="2" customFormat="1" ht="19.5" customHeight="1" x14ac:dyDescent="0.25">
      <c r="A105" s="12"/>
      <c r="B105" s="9"/>
      <c r="C105" s="10" t="s">
        <v>143</v>
      </c>
      <c r="D105" s="13"/>
      <c r="E105" s="27" t="s">
        <v>62</v>
      </c>
      <c r="F105" s="31"/>
      <c r="G105" s="48"/>
      <c r="H105" s="27" t="s">
        <v>62</v>
      </c>
      <c r="I105" s="31"/>
      <c r="J105" s="112" t="s">
        <v>174</v>
      </c>
      <c r="K105" s="112" t="s">
        <v>158</v>
      </c>
      <c r="L105" s="11"/>
      <c r="M105" s="43"/>
    </row>
    <row r="106" spans="1:13" s="2" customFormat="1" ht="19.5" customHeight="1" x14ac:dyDescent="0.3">
      <c r="A106" s="12">
        <v>43</v>
      </c>
      <c r="B106" s="9" t="s">
        <v>101</v>
      </c>
      <c r="C106" s="8" t="s">
        <v>15</v>
      </c>
      <c r="D106" s="8" t="s">
        <v>142</v>
      </c>
      <c r="E106" s="32" t="s">
        <v>17</v>
      </c>
      <c r="F106" s="31" t="s">
        <v>70</v>
      </c>
      <c r="G106" s="8" t="s">
        <v>142</v>
      </c>
      <c r="H106" s="32" t="s">
        <v>17</v>
      </c>
      <c r="I106" s="31" t="s">
        <v>70</v>
      </c>
      <c r="J106" s="11">
        <v>382560</v>
      </c>
      <c r="K106" s="11" t="s">
        <v>2</v>
      </c>
      <c r="L106" s="11" t="s">
        <v>2</v>
      </c>
      <c r="M106" s="43">
        <f>SUM(J106:L106)</f>
        <v>382560</v>
      </c>
    </row>
    <row r="107" spans="1:13" s="2" customFormat="1" ht="19.5" customHeight="1" x14ac:dyDescent="0.25">
      <c r="A107" s="12"/>
      <c r="B107" s="9"/>
      <c r="C107" s="10" t="s">
        <v>18</v>
      </c>
      <c r="D107" s="8"/>
      <c r="E107" s="9"/>
      <c r="F107" s="69"/>
      <c r="G107" s="8"/>
      <c r="H107" s="9"/>
      <c r="I107" s="69"/>
      <c r="J107" s="112" t="s">
        <v>175</v>
      </c>
      <c r="K107" s="11"/>
      <c r="L107" s="11"/>
      <c r="M107" s="43"/>
    </row>
    <row r="108" spans="1:13" s="2" customFormat="1" ht="19.5" customHeight="1" x14ac:dyDescent="0.25">
      <c r="A108" s="12"/>
      <c r="B108" s="41" t="s">
        <v>71</v>
      </c>
      <c r="C108" s="8"/>
      <c r="D108" s="8"/>
      <c r="E108" s="9"/>
      <c r="F108" s="69"/>
      <c r="G108" s="8"/>
      <c r="H108" s="9"/>
      <c r="I108" s="69"/>
      <c r="J108" s="30"/>
      <c r="K108" s="30"/>
      <c r="L108" s="30"/>
      <c r="M108" s="43"/>
    </row>
    <row r="109" spans="1:13" s="2" customFormat="1" ht="19.5" customHeight="1" x14ac:dyDescent="0.25">
      <c r="A109" s="8">
        <v>44</v>
      </c>
      <c r="B109" s="9" t="s">
        <v>102</v>
      </c>
      <c r="C109" s="8" t="s">
        <v>16</v>
      </c>
      <c r="D109" s="8" t="s">
        <v>2</v>
      </c>
      <c r="E109" s="9" t="s">
        <v>103</v>
      </c>
      <c r="F109" s="69" t="s">
        <v>2</v>
      </c>
      <c r="G109" s="8" t="s">
        <v>2</v>
      </c>
      <c r="H109" s="9" t="s">
        <v>103</v>
      </c>
      <c r="I109" s="69" t="s">
        <v>2</v>
      </c>
      <c r="J109" s="11">
        <v>149280</v>
      </c>
      <c r="K109" s="11" t="s">
        <v>2</v>
      </c>
      <c r="L109" s="11" t="s">
        <v>2</v>
      </c>
      <c r="M109" s="43">
        <f>SUM(J109:L109)</f>
        <v>149280</v>
      </c>
    </row>
    <row r="110" spans="1:13" s="2" customFormat="1" ht="19.5" customHeight="1" x14ac:dyDescent="0.25">
      <c r="A110" s="37"/>
      <c r="B110" s="36"/>
      <c r="C110" s="37" t="s">
        <v>146</v>
      </c>
      <c r="D110" s="37"/>
      <c r="E110" s="36"/>
      <c r="F110" s="72"/>
      <c r="G110" s="37"/>
      <c r="H110" s="36"/>
      <c r="I110" s="72"/>
      <c r="J110" s="112" t="s">
        <v>176</v>
      </c>
      <c r="K110" s="79"/>
      <c r="L110" s="79"/>
      <c r="M110" s="49"/>
    </row>
    <row r="111" spans="1:13" s="2" customFormat="1" ht="16.5" x14ac:dyDescent="0.25">
      <c r="A111" s="1"/>
      <c r="B111" s="1"/>
      <c r="C111" s="1"/>
      <c r="D111" s="1"/>
      <c r="E111" s="1"/>
      <c r="F111" s="75"/>
      <c r="G111" s="1"/>
      <c r="H111" s="1"/>
      <c r="I111" s="75"/>
      <c r="J111" s="33"/>
      <c r="K111" s="33"/>
      <c r="L111" s="33"/>
      <c r="M111" s="50"/>
    </row>
    <row r="112" spans="1:13" s="2" customFormat="1" ht="16.5" x14ac:dyDescent="0.25">
      <c r="A112" s="1"/>
      <c r="B112" s="1"/>
      <c r="C112" s="1"/>
      <c r="D112" s="1"/>
      <c r="E112" s="1"/>
      <c r="F112" s="75"/>
      <c r="G112" s="1"/>
      <c r="H112" s="1"/>
      <c r="I112" s="75"/>
      <c r="J112" s="33"/>
      <c r="K112" s="33"/>
      <c r="L112" s="33"/>
      <c r="M112" s="50"/>
    </row>
  </sheetData>
  <mergeCells count="15">
    <mergeCell ref="E5:E7"/>
    <mergeCell ref="K4:L4"/>
    <mergeCell ref="J4:J7"/>
    <mergeCell ref="F5:F7"/>
    <mergeCell ref="A2:M2"/>
    <mergeCell ref="G5:G7"/>
    <mergeCell ref="H5:H7"/>
    <mergeCell ref="A3:M3"/>
    <mergeCell ref="D4:F4"/>
    <mergeCell ref="G4:I4"/>
    <mergeCell ref="M4:M7"/>
    <mergeCell ref="A4:A7"/>
    <mergeCell ref="B4:B7"/>
    <mergeCell ref="I5:I7"/>
    <mergeCell ref="D5:D7"/>
  </mergeCells>
  <printOptions horizontalCentered="1"/>
  <pageMargins left="0.19685039370078741" right="3.937007874015748E-2" top="0.31496062992125984" bottom="0.31496062992125984" header="0.47244094488188981" footer="0.31496062992125984"/>
  <pageSetup paperSize="9" scale="85" firstPageNumber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12"/>
  <sheetViews>
    <sheetView view="pageBreakPreview" topLeftCell="A33" zoomScale="110" zoomScaleNormal="110" zoomScaleSheetLayoutView="110" zoomScalePageLayoutView="130" workbookViewId="0">
      <selection activeCell="B44" sqref="B44"/>
    </sheetView>
  </sheetViews>
  <sheetFormatPr defaultColWidth="9" defaultRowHeight="15" x14ac:dyDescent="0.25"/>
  <cols>
    <col min="1" max="1" width="4.5" style="1" customWidth="1"/>
    <col min="2" max="2" width="19.625" style="1" customWidth="1"/>
    <col min="3" max="3" width="20.25" style="1" customWidth="1"/>
    <col min="4" max="4" width="16.25" style="1" customWidth="1"/>
    <col min="5" max="5" width="18.375" style="1" customWidth="1"/>
    <col min="6" max="6" width="4.625" style="75" customWidth="1"/>
    <col min="7" max="7" width="16" style="1" customWidth="1"/>
    <col min="8" max="8" width="18.75" style="1" customWidth="1"/>
    <col min="9" max="9" width="4.625" style="75" customWidth="1"/>
    <col min="10" max="10" width="8.5" style="33" customWidth="1"/>
    <col min="11" max="11" width="7.125" style="33" customWidth="1"/>
    <col min="12" max="12" width="7.75" style="33" customWidth="1"/>
    <col min="13" max="13" width="7.875" style="50" customWidth="1"/>
    <col min="14" max="16384" width="9" style="1"/>
  </cols>
  <sheetData>
    <row r="1" spans="1:14" ht="9" customHeight="1" x14ac:dyDescent="0.25"/>
    <row r="2" spans="1:14" s="55" customFormat="1" ht="23.25" x14ac:dyDescent="0.3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s="55" customFormat="1" ht="9" customHeight="1" x14ac:dyDescent="0.3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4" s="56" customFormat="1" ht="24.75" customHeight="1" x14ac:dyDescent="0.25">
      <c r="A4" s="129" t="s">
        <v>8</v>
      </c>
      <c r="B4" s="129" t="s">
        <v>3</v>
      </c>
      <c r="C4" s="80"/>
      <c r="D4" s="142" t="s">
        <v>26</v>
      </c>
      <c r="E4" s="143"/>
      <c r="F4" s="144"/>
      <c r="G4" s="142" t="s">
        <v>33</v>
      </c>
      <c r="H4" s="143"/>
      <c r="I4" s="144"/>
      <c r="J4" s="134" t="s">
        <v>27</v>
      </c>
      <c r="K4" s="132" t="s">
        <v>27</v>
      </c>
      <c r="L4" s="133"/>
      <c r="M4" s="134" t="s">
        <v>0</v>
      </c>
    </row>
    <row r="5" spans="1:14" s="56" customFormat="1" ht="16.5" x14ac:dyDescent="0.25">
      <c r="A5" s="130"/>
      <c r="B5" s="130"/>
      <c r="C5" s="119" t="s">
        <v>7</v>
      </c>
      <c r="D5" s="129" t="s">
        <v>4</v>
      </c>
      <c r="E5" s="129" t="s">
        <v>5</v>
      </c>
      <c r="F5" s="137" t="s">
        <v>6</v>
      </c>
      <c r="G5" s="129" t="s">
        <v>4</v>
      </c>
      <c r="H5" s="129" t="s">
        <v>5</v>
      </c>
      <c r="I5" s="137" t="s">
        <v>6</v>
      </c>
      <c r="J5" s="135"/>
      <c r="K5" s="121" t="s">
        <v>28</v>
      </c>
      <c r="L5" s="83" t="s">
        <v>29</v>
      </c>
      <c r="M5" s="145"/>
    </row>
    <row r="6" spans="1:14" s="56" customFormat="1" ht="16.5" x14ac:dyDescent="0.25">
      <c r="A6" s="130"/>
      <c r="B6" s="130"/>
      <c r="C6" s="119" t="s">
        <v>25</v>
      </c>
      <c r="D6" s="130"/>
      <c r="E6" s="130"/>
      <c r="F6" s="138"/>
      <c r="G6" s="130"/>
      <c r="H6" s="130"/>
      <c r="I6" s="138"/>
      <c r="J6" s="135"/>
      <c r="K6" s="122" t="s">
        <v>5</v>
      </c>
      <c r="L6" s="122" t="s">
        <v>30</v>
      </c>
      <c r="M6" s="145"/>
    </row>
    <row r="7" spans="1:14" s="56" customFormat="1" ht="16.5" x14ac:dyDescent="0.25">
      <c r="A7" s="131"/>
      <c r="B7" s="131"/>
      <c r="C7" s="120"/>
      <c r="D7" s="131"/>
      <c r="E7" s="131"/>
      <c r="F7" s="139"/>
      <c r="G7" s="131"/>
      <c r="H7" s="131"/>
      <c r="I7" s="139"/>
      <c r="J7" s="136"/>
      <c r="K7" s="123"/>
      <c r="L7" s="123" t="s">
        <v>31</v>
      </c>
      <c r="M7" s="146"/>
    </row>
    <row r="8" spans="1:14" s="2" customFormat="1" ht="19.5" customHeight="1" x14ac:dyDescent="0.25">
      <c r="A8" s="3">
        <v>1</v>
      </c>
      <c r="B8" s="4" t="s">
        <v>73</v>
      </c>
      <c r="C8" s="5" t="s">
        <v>15</v>
      </c>
      <c r="D8" s="5" t="s">
        <v>74</v>
      </c>
      <c r="E8" s="4" t="s">
        <v>37</v>
      </c>
      <c r="F8" s="67" t="s">
        <v>43</v>
      </c>
      <c r="G8" s="5" t="s">
        <v>74</v>
      </c>
      <c r="H8" s="4" t="s">
        <v>37</v>
      </c>
      <c r="I8" s="67" t="s">
        <v>43</v>
      </c>
      <c r="J8" s="6">
        <v>478560</v>
      </c>
      <c r="K8" s="6">
        <f>(7000*12)</f>
        <v>84000</v>
      </c>
      <c r="L8" s="6">
        <f>(7000*12)</f>
        <v>84000</v>
      </c>
      <c r="M8" s="42">
        <f>SUM(J8:L8)</f>
        <v>646560</v>
      </c>
      <c r="N8" s="7"/>
    </row>
    <row r="9" spans="1:14" s="2" customFormat="1" ht="19.5" customHeight="1" x14ac:dyDescent="0.25">
      <c r="A9" s="8"/>
      <c r="B9" s="9"/>
      <c r="C9" s="8" t="s">
        <v>51</v>
      </c>
      <c r="D9" s="8"/>
      <c r="E9" s="9" t="s">
        <v>47</v>
      </c>
      <c r="F9" s="31"/>
      <c r="G9" s="8"/>
      <c r="H9" s="9" t="s">
        <v>47</v>
      </c>
      <c r="I9" s="31"/>
      <c r="J9" s="112" t="s">
        <v>154</v>
      </c>
      <c r="K9" s="112" t="s">
        <v>155</v>
      </c>
      <c r="L9" s="112" t="s">
        <v>156</v>
      </c>
      <c r="M9" s="43"/>
    </row>
    <row r="10" spans="1:14" s="2" customFormat="1" ht="19.5" customHeight="1" x14ac:dyDescent="0.25">
      <c r="A10" s="12">
        <v>2</v>
      </c>
      <c r="B10" s="9" t="s">
        <v>75</v>
      </c>
      <c r="C10" s="8" t="s">
        <v>15</v>
      </c>
      <c r="D10" s="8" t="s">
        <v>116</v>
      </c>
      <c r="E10" s="9" t="s">
        <v>38</v>
      </c>
      <c r="F10" s="68" t="s">
        <v>44</v>
      </c>
      <c r="G10" s="8" t="s">
        <v>116</v>
      </c>
      <c r="H10" s="9" t="s">
        <v>38</v>
      </c>
      <c r="I10" s="68" t="s">
        <v>44</v>
      </c>
      <c r="J10" s="11">
        <v>409320</v>
      </c>
      <c r="K10" s="11">
        <f>3500*12</f>
        <v>42000</v>
      </c>
      <c r="L10" s="11" t="s">
        <v>2</v>
      </c>
      <c r="M10" s="43">
        <f>SUM(J10:L10)</f>
        <v>451320</v>
      </c>
    </row>
    <row r="11" spans="1:14" s="2" customFormat="1" ht="19.5" customHeight="1" x14ac:dyDescent="0.25">
      <c r="A11" s="8"/>
      <c r="B11" s="13"/>
      <c r="C11" s="8" t="s">
        <v>51</v>
      </c>
      <c r="D11" s="13"/>
      <c r="E11" s="9" t="s">
        <v>47</v>
      </c>
      <c r="F11" s="31"/>
      <c r="G11" s="13"/>
      <c r="H11" s="9" t="s">
        <v>47</v>
      </c>
      <c r="I11" s="31"/>
      <c r="J11" s="112" t="s">
        <v>157</v>
      </c>
      <c r="K11" s="112" t="s">
        <v>158</v>
      </c>
      <c r="L11" s="11"/>
      <c r="M11" s="43"/>
    </row>
    <row r="12" spans="1:14" s="2" customFormat="1" ht="19.5" customHeight="1" x14ac:dyDescent="0.25">
      <c r="A12" s="8"/>
      <c r="B12" s="14" t="s">
        <v>149</v>
      </c>
      <c r="C12" s="76"/>
      <c r="D12" s="13"/>
      <c r="E12" s="15"/>
      <c r="F12" s="31"/>
      <c r="G12" s="13"/>
      <c r="H12" s="15"/>
      <c r="I12" s="31"/>
      <c r="J12" s="16"/>
      <c r="K12" s="16"/>
      <c r="L12" s="16"/>
      <c r="M12" s="43"/>
    </row>
    <row r="13" spans="1:14" s="2" customFormat="1" ht="19.5" customHeight="1" x14ac:dyDescent="0.25">
      <c r="A13" s="12">
        <v>3</v>
      </c>
      <c r="B13" s="9" t="s">
        <v>76</v>
      </c>
      <c r="C13" s="26" t="s">
        <v>15</v>
      </c>
      <c r="D13" s="8" t="s">
        <v>117</v>
      </c>
      <c r="E13" s="9" t="s">
        <v>150</v>
      </c>
      <c r="F13" s="69" t="s">
        <v>44</v>
      </c>
      <c r="G13" s="8" t="s">
        <v>117</v>
      </c>
      <c r="H13" s="9" t="s">
        <v>150</v>
      </c>
      <c r="I13" s="69" t="s">
        <v>44</v>
      </c>
      <c r="J13" s="11">
        <v>389400</v>
      </c>
      <c r="K13" s="11">
        <f>3500*12</f>
        <v>42000</v>
      </c>
      <c r="L13" s="11" t="s">
        <v>2</v>
      </c>
      <c r="M13" s="44">
        <f>SUM(J13:L13)</f>
        <v>431400</v>
      </c>
    </row>
    <row r="14" spans="1:14" s="2" customFormat="1" ht="19.5" customHeight="1" x14ac:dyDescent="0.25">
      <c r="A14" s="8"/>
      <c r="B14" s="13"/>
      <c r="C14" s="8" t="s">
        <v>18</v>
      </c>
      <c r="D14" s="8"/>
      <c r="E14" s="9" t="s">
        <v>39</v>
      </c>
      <c r="F14" s="31"/>
      <c r="G14" s="8"/>
      <c r="H14" s="9" t="s">
        <v>39</v>
      </c>
      <c r="I14" s="31"/>
      <c r="J14" s="112" t="s">
        <v>159</v>
      </c>
      <c r="K14" s="112" t="s">
        <v>158</v>
      </c>
      <c r="L14" s="16"/>
      <c r="M14" s="51"/>
    </row>
    <row r="15" spans="1:14" s="2" customFormat="1" ht="19.5" customHeight="1" x14ac:dyDescent="0.25">
      <c r="A15" s="12">
        <v>4</v>
      </c>
      <c r="B15" s="9" t="s">
        <v>77</v>
      </c>
      <c r="C15" s="8" t="s">
        <v>16</v>
      </c>
      <c r="D15" s="8" t="s">
        <v>144</v>
      </c>
      <c r="E15" s="9" t="s">
        <v>45</v>
      </c>
      <c r="F15" s="31" t="s">
        <v>70</v>
      </c>
      <c r="G15" s="8" t="s">
        <v>144</v>
      </c>
      <c r="H15" s="9" t="s">
        <v>45</v>
      </c>
      <c r="I15" s="31" t="s">
        <v>70</v>
      </c>
      <c r="J15" s="11">
        <v>376080</v>
      </c>
      <c r="K15" s="11" t="s">
        <v>2</v>
      </c>
      <c r="L15" s="11" t="s">
        <v>2</v>
      </c>
      <c r="M15" s="43">
        <f>+J15</f>
        <v>376080</v>
      </c>
    </row>
    <row r="16" spans="1:14" s="2" customFormat="1" ht="19.5" customHeight="1" x14ac:dyDescent="0.25">
      <c r="A16" s="8"/>
      <c r="B16" s="8"/>
      <c r="C16" s="8" t="s">
        <v>67</v>
      </c>
      <c r="D16" s="8"/>
      <c r="E16" s="17"/>
      <c r="F16" s="31"/>
      <c r="G16" s="8"/>
      <c r="H16" s="17"/>
      <c r="I16" s="31"/>
      <c r="J16" s="112" t="s">
        <v>160</v>
      </c>
      <c r="K16" s="11"/>
      <c r="L16" s="11"/>
      <c r="M16" s="43"/>
    </row>
    <row r="17" spans="1:13" s="2" customFormat="1" ht="19.5" customHeight="1" x14ac:dyDescent="0.25">
      <c r="A17" s="12">
        <v>5</v>
      </c>
      <c r="B17" s="9" t="s">
        <v>78</v>
      </c>
      <c r="C17" s="8" t="s">
        <v>15</v>
      </c>
      <c r="D17" s="8" t="s">
        <v>119</v>
      </c>
      <c r="E17" s="9" t="s">
        <v>46</v>
      </c>
      <c r="F17" s="31" t="s">
        <v>70</v>
      </c>
      <c r="G17" s="8" t="s">
        <v>119</v>
      </c>
      <c r="H17" s="9" t="s">
        <v>46</v>
      </c>
      <c r="I17" s="31" t="s">
        <v>70</v>
      </c>
      <c r="J17" s="11">
        <v>396000</v>
      </c>
      <c r="K17" s="11" t="s">
        <v>2</v>
      </c>
      <c r="L17" s="11" t="s">
        <v>2</v>
      </c>
      <c r="M17" s="43">
        <f>+J17</f>
        <v>396000</v>
      </c>
    </row>
    <row r="18" spans="1:13" s="2" customFormat="1" ht="19.5" customHeight="1" x14ac:dyDescent="0.25">
      <c r="A18" s="8"/>
      <c r="B18" s="8"/>
      <c r="C18" s="8" t="s">
        <v>18</v>
      </c>
      <c r="D18" s="8"/>
      <c r="E18" s="17"/>
      <c r="F18" s="31"/>
      <c r="G18" s="8"/>
      <c r="H18" s="17"/>
      <c r="I18" s="31"/>
      <c r="J18" s="112" t="s">
        <v>161</v>
      </c>
      <c r="K18" s="11"/>
      <c r="L18" s="11"/>
      <c r="M18" s="43"/>
    </row>
    <row r="19" spans="1:13" s="2" customFormat="1" ht="19.5" customHeight="1" x14ac:dyDescent="0.25">
      <c r="A19" s="12">
        <v>6</v>
      </c>
      <c r="B19" s="22" t="s">
        <v>36</v>
      </c>
      <c r="C19" s="8" t="s">
        <v>1</v>
      </c>
      <c r="D19" s="8" t="s">
        <v>118</v>
      </c>
      <c r="E19" s="9" t="s">
        <v>9</v>
      </c>
      <c r="F19" s="31" t="s">
        <v>54</v>
      </c>
      <c r="G19" s="8" t="s">
        <v>118</v>
      </c>
      <c r="H19" s="9" t="s">
        <v>9</v>
      </c>
      <c r="I19" s="31" t="s">
        <v>54</v>
      </c>
      <c r="J19" s="11">
        <v>355320</v>
      </c>
      <c r="K19" s="11" t="s">
        <v>2</v>
      </c>
      <c r="L19" s="11" t="s">
        <v>2</v>
      </c>
      <c r="M19" s="43">
        <f>+J19</f>
        <v>355320</v>
      </c>
    </row>
    <row r="20" spans="1:13" s="2" customFormat="1" ht="19.5" customHeight="1" x14ac:dyDescent="0.25">
      <c r="A20" s="8"/>
      <c r="B20" s="8"/>
      <c r="C20" s="8"/>
      <c r="D20" s="8"/>
      <c r="E20" s="9"/>
      <c r="F20" s="31"/>
      <c r="G20" s="8"/>
      <c r="H20" s="9"/>
      <c r="I20" s="31"/>
      <c r="J20" s="113" t="s">
        <v>162</v>
      </c>
      <c r="K20" s="11"/>
      <c r="L20" s="11"/>
      <c r="M20" s="47" t="s">
        <v>58</v>
      </c>
    </row>
    <row r="21" spans="1:13" s="2" customFormat="1" ht="19.5" customHeight="1" x14ac:dyDescent="0.25">
      <c r="A21" s="12">
        <v>7</v>
      </c>
      <c r="B21" s="9" t="s">
        <v>79</v>
      </c>
      <c r="C21" s="26" t="s">
        <v>19</v>
      </c>
      <c r="D21" s="8" t="s">
        <v>121</v>
      </c>
      <c r="E21" s="9" t="s">
        <v>10</v>
      </c>
      <c r="F21" s="69" t="s">
        <v>49</v>
      </c>
      <c r="G21" s="8" t="s">
        <v>121</v>
      </c>
      <c r="H21" s="9" t="s">
        <v>10</v>
      </c>
      <c r="I21" s="69" t="s">
        <v>49</v>
      </c>
      <c r="J21" s="46">
        <v>181680</v>
      </c>
      <c r="K21" s="11" t="s">
        <v>2</v>
      </c>
      <c r="L21" s="11" t="s">
        <v>2</v>
      </c>
      <c r="M21" s="43">
        <f>+J21</f>
        <v>181680</v>
      </c>
    </row>
    <row r="22" spans="1:13" s="2" customFormat="1" ht="19.5" customHeight="1" x14ac:dyDescent="0.25">
      <c r="A22" s="8"/>
      <c r="B22" s="34"/>
      <c r="C22" s="77" t="s">
        <v>120</v>
      </c>
      <c r="D22" s="13"/>
      <c r="E22" s="9"/>
      <c r="F22" s="31"/>
      <c r="G22" s="13"/>
      <c r="H22" s="9"/>
      <c r="I22" s="31"/>
      <c r="J22" s="112" t="s">
        <v>163</v>
      </c>
      <c r="K22" s="11"/>
      <c r="L22" s="11"/>
      <c r="M22" s="52"/>
    </row>
    <row r="23" spans="1:13" s="2" customFormat="1" ht="19.5" customHeight="1" x14ac:dyDescent="0.25">
      <c r="A23" s="12">
        <v>8</v>
      </c>
      <c r="B23" s="9" t="s">
        <v>80</v>
      </c>
      <c r="C23" s="26" t="s">
        <v>15</v>
      </c>
      <c r="D23" s="8" t="s">
        <v>122</v>
      </c>
      <c r="E23" s="9" t="s">
        <v>10</v>
      </c>
      <c r="F23" s="69" t="s">
        <v>48</v>
      </c>
      <c r="G23" s="8" t="s">
        <v>122</v>
      </c>
      <c r="H23" s="9" t="s">
        <v>10</v>
      </c>
      <c r="I23" s="69" t="s">
        <v>48</v>
      </c>
      <c r="J23" s="46">
        <v>234960</v>
      </c>
      <c r="K23" s="11" t="s">
        <v>2</v>
      </c>
      <c r="L23" s="11" t="s">
        <v>2</v>
      </c>
      <c r="M23" s="43">
        <f>+J23</f>
        <v>234960</v>
      </c>
    </row>
    <row r="24" spans="1:13" s="2" customFormat="1" ht="19.5" customHeight="1" x14ac:dyDescent="0.25">
      <c r="A24" s="18"/>
      <c r="B24" s="22"/>
      <c r="C24" s="8" t="s">
        <v>51</v>
      </c>
      <c r="D24" s="19"/>
      <c r="E24" s="20"/>
      <c r="F24" s="70"/>
      <c r="G24" s="19"/>
      <c r="H24" s="20"/>
      <c r="I24" s="70"/>
      <c r="J24" s="112" t="s">
        <v>164</v>
      </c>
      <c r="K24" s="21"/>
      <c r="L24" s="21"/>
      <c r="M24" s="45"/>
    </row>
    <row r="25" spans="1:13" s="2" customFormat="1" ht="19.5" customHeight="1" x14ac:dyDescent="0.25">
      <c r="A25" s="12">
        <v>9</v>
      </c>
      <c r="B25" s="9" t="s">
        <v>81</v>
      </c>
      <c r="C25" s="26" t="s">
        <v>15</v>
      </c>
      <c r="D25" s="8" t="s">
        <v>123</v>
      </c>
      <c r="E25" s="9" t="s">
        <v>82</v>
      </c>
      <c r="F25" s="69" t="s">
        <v>48</v>
      </c>
      <c r="G25" s="8" t="s">
        <v>123</v>
      </c>
      <c r="H25" s="9" t="s">
        <v>82</v>
      </c>
      <c r="I25" s="31" t="s">
        <v>48</v>
      </c>
      <c r="J25" s="11">
        <v>221280</v>
      </c>
      <c r="K25" s="11" t="s">
        <v>2</v>
      </c>
      <c r="L25" s="11" t="s">
        <v>2</v>
      </c>
      <c r="M25" s="43">
        <f>SUM(J25:K25)</f>
        <v>221280</v>
      </c>
    </row>
    <row r="26" spans="1:13" s="2" customFormat="1" ht="19.5" customHeight="1" x14ac:dyDescent="0.25">
      <c r="A26" s="8"/>
      <c r="B26" s="8"/>
      <c r="C26" s="8" t="s">
        <v>51</v>
      </c>
      <c r="D26" s="8"/>
      <c r="E26" s="9"/>
      <c r="F26" s="31"/>
      <c r="G26" s="19"/>
      <c r="H26" s="9"/>
      <c r="I26" s="70"/>
      <c r="J26" s="112" t="s">
        <v>166</v>
      </c>
      <c r="K26" s="21"/>
      <c r="L26" s="54"/>
      <c r="M26" s="47"/>
    </row>
    <row r="27" spans="1:13" s="2" customFormat="1" ht="19.5" customHeight="1" x14ac:dyDescent="0.25">
      <c r="A27" s="8"/>
      <c r="B27" s="41" t="s">
        <v>66</v>
      </c>
      <c r="C27" s="8"/>
      <c r="D27" s="13"/>
      <c r="E27" s="9"/>
      <c r="F27" s="31"/>
      <c r="G27" s="13"/>
      <c r="H27" s="9"/>
      <c r="I27" s="31"/>
      <c r="J27" s="16"/>
      <c r="K27" s="16"/>
      <c r="L27" s="16"/>
      <c r="M27" s="43"/>
    </row>
    <row r="28" spans="1:13" s="2" customFormat="1" ht="19.5" customHeight="1" x14ac:dyDescent="0.25">
      <c r="A28" s="12">
        <v>10</v>
      </c>
      <c r="B28" s="9" t="s">
        <v>83</v>
      </c>
      <c r="C28" s="8" t="s">
        <v>32</v>
      </c>
      <c r="D28" s="8" t="s">
        <v>2</v>
      </c>
      <c r="E28" s="9" t="s">
        <v>21</v>
      </c>
      <c r="F28" s="69" t="s">
        <v>2</v>
      </c>
      <c r="G28" s="8" t="s">
        <v>2</v>
      </c>
      <c r="H28" s="9" t="s">
        <v>21</v>
      </c>
      <c r="I28" s="69" t="s">
        <v>2</v>
      </c>
      <c r="J28" s="11">
        <v>147600</v>
      </c>
      <c r="K28" s="11" t="s">
        <v>2</v>
      </c>
      <c r="L28" s="11" t="s">
        <v>2</v>
      </c>
      <c r="M28" s="43">
        <f>SUM(J28:L28)</f>
        <v>147600</v>
      </c>
    </row>
    <row r="29" spans="1:13" s="2" customFormat="1" ht="19.5" customHeight="1" x14ac:dyDescent="0.25">
      <c r="A29" s="12"/>
      <c r="B29" s="9"/>
      <c r="C29" s="8"/>
      <c r="D29" s="8"/>
      <c r="E29" s="9"/>
      <c r="F29" s="69"/>
      <c r="G29" s="8"/>
      <c r="H29" s="9"/>
      <c r="I29" s="69"/>
      <c r="J29" s="112" t="s">
        <v>165</v>
      </c>
      <c r="K29" s="11"/>
      <c r="L29" s="11"/>
      <c r="M29" s="43"/>
    </row>
    <row r="30" spans="1:13" s="2" customFormat="1" ht="19.5" customHeight="1" x14ac:dyDescent="0.25">
      <c r="A30" s="12"/>
      <c r="B30" s="41" t="s">
        <v>22</v>
      </c>
      <c r="C30" s="8"/>
      <c r="D30" s="8"/>
      <c r="E30" s="9"/>
      <c r="F30" s="31"/>
      <c r="G30" s="8"/>
      <c r="H30" s="9"/>
      <c r="I30" s="31"/>
      <c r="J30" s="11"/>
      <c r="K30" s="11"/>
      <c r="L30" s="11"/>
      <c r="M30" s="43"/>
    </row>
    <row r="31" spans="1:13" s="2" customFormat="1" ht="19.5" customHeight="1" x14ac:dyDescent="0.25">
      <c r="A31" s="12">
        <v>11</v>
      </c>
      <c r="B31" s="9" t="s">
        <v>84</v>
      </c>
      <c r="C31" s="8" t="s">
        <v>52</v>
      </c>
      <c r="D31" s="8" t="s">
        <v>2</v>
      </c>
      <c r="E31" s="9" t="s">
        <v>151</v>
      </c>
      <c r="F31" s="69" t="s">
        <v>2</v>
      </c>
      <c r="G31" s="8" t="s">
        <v>2</v>
      </c>
      <c r="H31" s="9" t="s">
        <v>151</v>
      </c>
      <c r="I31" s="69" t="s">
        <v>2</v>
      </c>
      <c r="J31" s="11">
        <f>9000*12</f>
        <v>108000</v>
      </c>
      <c r="K31" s="11" t="s">
        <v>2</v>
      </c>
      <c r="L31" s="11" t="s">
        <v>2</v>
      </c>
      <c r="M31" s="43">
        <f>SUM(J31:L31)</f>
        <v>108000</v>
      </c>
    </row>
    <row r="32" spans="1:13" s="2" customFormat="1" ht="19.5" customHeight="1" x14ac:dyDescent="0.25">
      <c r="A32" s="12"/>
      <c r="B32" s="9"/>
      <c r="C32" s="8"/>
      <c r="D32" s="8"/>
      <c r="E32" s="9"/>
      <c r="F32" s="69"/>
      <c r="G32" s="8"/>
      <c r="H32" s="9"/>
      <c r="I32" s="69"/>
      <c r="J32" s="112" t="s">
        <v>167</v>
      </c>
      <c r="K32" s="11"/>
      <c r="L32" s="11"/>
      <c r="M32" s="43"/>
    </row>
    <row r="33" spans="1:13" s="2" customFormat="1" ht="19.5" customHeight="1" x14ac:dyDescent="0.25">
      <c r="A33" s="12">
        <v>12</v>
      </c>
      <c r="B33" s="8" t="s">
        <v>1</v>
      </c>
      <c r="C33" s="8" t="s">
        <v>1</v>
      </c>
      <c r="D33" s="8" t="s">
        <v>2</v>
      </c>
      <c r="E33" s="27" t="s">
        <v>147</v>
      </c>
      <c r="F33" s="69" t="s">
        <v>2</v>
      </c>
      <c r="G33" s="8" t="s">
        <v>2</v>
      </c>
      <c r="H33" s="27" t="s">
        <v>147</v>
      </c>
      <c r="I33" s="69" t="s">
        <v>2</v>
      </c>
      <c r="J33" s="11">
        <f>9000*12</f>
        <v>108000</v>
      </c>
      <c r="K33" s="11" t="s">
        <v>2</v>
      </c>
      <c r="L33" s="11" t="s">
        <v>2</v>
      </c>
      <c r="M33" s="43" t="s">
        <v>148</v>
      </c>
    </row>
    <row r="34" spans="1:13" s="2" customFormat="1" ht="20.25" customHeight="1" x14ac:dyDescent="0.25">
      <c r="A34" s="60"/>
      <c r="B34" s="61"/>
      <c r="C34" s="37"/>
      <c r="D34" s="37"/>
      <c r="E34" s="36"/>
      <c r="F34" s="72"/>
      <c r="G34" s="37"/>
      <c r="H34" s="36"/>
      <c r="I34" s="72"/>
      <c r="J34" s="116" t="s">
        <v>167</v>
      </c>
      <c r="K34" s="38"/>
      <c r="L34" s="38"/>
      <c r="M34" s="49"/>
    </row>
    <row r="35" spans="1:13" s="2" customFormat="1" ht="19.5" customHeight="1" x14ac:dyDescent="0.25">
      <c r="A35" s="26"/>
      <c r="B35" s="114" t="s">
        <v>55</v>
      </c>
      <c r="C35" s="26"/>
      <c r="D35" s="26"/>
      <c r="E35" s="89"/>
      <c r="F35" s="90"/>
      <c r="G35" s="26"/>
      <c r="H35" s="89"/>
      <c r="I35" s="90"/>
      <c r="J35" s="115"/>
      <c r="K35" s="115"/>
      <c r="L35" s="115"/>
      <c r="M35" s="57"/>
    </row>
    <row r="36" spans="1:13" s="2" customFormat="1" ht="19.5" customHeight="1" x14ac:dyDescent="0.25">
      <c r="A36" s="12">
        <v>13</v>
      </c>
      <c r="B36" s="9" t="s">
        <v>85</v>
      </c>
      <c r="C36" s="24" t="s">
        <v>16</v>
      </c>
      <c r="D36" s="8" t="s">
        <v>127</v>
      </c>
      <c r="E36" s="9" t="s">
        <v>40</v>
      </c>
      <c r="F36" s="69" t="s">
        <v>44</v>
      </c>
      <c r="G36" s="8" t="s">
        <v>125</v>
      </c>
      <c r="H36" s="9" t="s">
        <v>40</v>
      </c>
      <c r="I36" s="69" t="s">
        <v>44</v>
      </c>
      <c r="J36" s="11">
        <v>369480</v>
      </c>
      <c r="K36" s="11">
        <v>42000</v>
      </c>
      <c r="L36" s="11" t="s">
        <v>2</v>
      </c>
      <c r="M36" s="43">
        <f>SUM(J36:K36)</f>
        <v>411480</v>
      </c>
    </row>
    <row r="37" spans="1:13" s="2" customFormat="1" ht="19.5" customHeight="1" x14ac:dyDescent="0.25">
      <c r="A37" s="8"/>
      <c r="B37" s="8"/>
      <c r="C37" s="25" t="s">
        <v>124</v>
      </c>
      <c r="D37" s="13"/>
      <c r="E37" s="9" t="s">
        <v>59</v>
      </c>
      <c r="F37" s="31"/>
      <c r="G37" s="13"/>
      <c r="H37" s="9" t="s">
        <v>59</v>
      </c>
      <c r="I37" s="31"/>
      <c r="J37" s="112" t="s">
        <v>168</v>
      </c>
      <c r="K37" s="112" t="s">
        <v>158</v>
      </c>
      <c r="L37" s="16"/>
      <c r="M37" s="47"/>
    </row>
    <row r="38" spans="1:13" s="2" customFormat="1" ht="19.5" customHeight="1" x14ac:dyDescent="0.25">
      <c r="A38" s="12">
        <v>14</v>
      </c>
      <c r="B38" s="9" t="s">
        <v>86</v>
      </c>
      <c r="C38" s="24" t="s">
        <v>16</v>
      </c>
      <c r="D38" s="8" t="s">
        <v>128</v>
      </c>
      <c r="E38" s="9" t="s">
        <v>11</v>
      </c>
      <c r="F38" s="31" t="s">
        <v>70</v>
      </c>
      <c r="G38" s="8" t="s">
        <v>128</v>
      </c>
      <c r="H38" s="9" t="s">
        <v>11</v>
      </c>
      <c r="I38" s="31" t="s">
        <v>70</v>
      </c>
      <c r="J38" s="11">
        <v>376080</v>
      </c>
      <c r="K38" s="11" t="s">
        <v>2</v>
      </c>
      <c r="L38" s="11" t="s">
        <v>2</v>
      </c>
      <c r="M38" s="43">
        <f>SUM(J38:K38)</f>
        <v>376080</v>
      </c>
    </row>
    <row r="39" spans="1:13" s="2" customFormat="1" ht="19.5" customHeight="1" x14ac:dyDescent="0.25">
      <c r="A39" s="8"/>
      <c r="B39" s="8"/>
      <c r="C39" s="25" t="s">
        <v>126</v>
      </c>
      <c r="D39" s="8"/>
      <c r="E39" s="9"/>
      <c r="F39" s="31"/>
      <c r="G39" s="8"/>
      <c r="H39" s="9"/>
      <c r="I39" s="31"/>
      <c r="J39" s="112" t="s">
        <v>160</v>
      </c>
      <c r="K39" s="11"/>
      <c r="L39" s="11"/>
      <c r="M39" s="47"/>
    </row>
    <row r="40" spans="1:13" s="2" customFormat="1" ht="19.5" customHeight="1" x14ac:dyDescent="0.25">
      <c r="A40" s="12">
        <v>15</v>
      </c>
      <c r="B40" s="9" t="s">
        <v>87</v>
      </c>
      <c r="C40" s="24" t="s">
        <v>16</v>
      </c>
      <c r="D40" s="8" t="s">
        <v>129</v>
      </c>
      <c r="E40" s="27" t="s">
        <v>88</v>
      </c>
      <c r="F40" s="31" t="s">
        <v>70</v>
      </c>
      <c r="G40" s="8" t="s">
        <v>129</v>
      </c>
      <c r="H40" s="27" t="s">
        <v>88</v>
      </c>
      <c r="I40" s="31" t="s">
        <v>70</v>
      </c>
      <c r="J40" s="11">
        <v>362640</v>
      </c>
      <c r="K40" s="11" t="s">
        <v>2</v>
      </c>
      <c r="L40" s="11" t="s">
        <v>2</v>
      </c>
      <c r="M40" s="43">
        <f>SUM(J40:K40)</f>
        <v>362640</v>
      </c>
    </row>
    <row r="41" spans="1:13" s="2" customFormat="1" ht="19.5" customHeight="1" x14ac:dyDescent="0.25">
      <c r="A41" s="8"/>
      <c r="B41" s="8"/>
      <c r="C41" s="25" t="s">
        <v>124</v>
      </c>
      <c r="D41" s="8"/>
      <c r="E41" s="9"/>
      <c r="F41" s="31"/>
      <c r="G41" s="8"/>
      <c r="H41" s="9"/>
      <c r="I41" s="31"/>
      <c r="J41" s="112" t="s">
        <v>169</v>
      </c>
      <c r="K41" s="23"/>
      <c r="L41" s="23"/>
      <c r="M41" s="43"/>
    </row>
    <row r="42" spans="1:13" s="2" customFormat="1" ht="19.5" customHeight="1" x14ac:dyDescent="0.25">
      <c r="A42" s="12">
        <v>16</v>
      </c>
      <c r="B42" s="9" t="s">
        <v>89</v>
      </c>
      <c r="C42" s="26" t="s">
        <v>16</v>
      </c>
      <c r="D42" s="8" t="s">
        <v>130</v>
      </c>
      <c r="E42" s="9" t="s">
        <v>90</v>
      </c>
      <c r="F42" s="31" t="s">
        <v>70</v>
      </c>
      <c r="G42" s="8" t="s">
        <v>130</v>
      </c>
      <c r="H42" s="9" t="s">
        <v>90</v>
      </c>
      <c r="I42" s="31" t="s">
        <v>70</v>
      </c>
      <c r="J42" s="11">
        <v>311640</v>
      </c>
      <c r="K42" s="11" t="s">
        <v>2</v>
      </c>
      <c r="L42" s="11" t="s">
        <v>2</v>
      </c>
      <c r="M42" s="43">
        <f>SUM(J42:K42)</f>
        <v>311640</v>
      </c>
    </row>
    <row r="43" spans="1:13" s="2" customFormat="1" ht="19.5" customHeight="1" x14ac:dyDescent="0.25">
      <c r="A43" s="8"/>
      <c r="B43" s="19"/>
      <c r="C43" s="8" t="s">
        <v>20</v>
      </c>
      <c r="D43" s="19"/>
      <c r="E43" s="20"/>
      <c r="F43" s="70"/>
      <c r="G43" s="19"/>
      <c r="H43" s="20"/>
      <c r="I43" s="70"/>
      <c r="J43" s="112" t="s">
        <v>170</v>
      </c>
      <c r="K43" s="21"/>
      <c r="L43" s="21"/>
      <c r="M43" s="47"/>
    </row>
    <row r="44" spans="1:13" s="2" customFormat="1" ht="19.5" customHeight="1" x14ac:dyDescent="0.25">
      <c r="A44" s="12">
        <v>17</v>
      </c>
      <c r="B44" s="22" t="s">
        <v>36</v>
      </c>
      <c r="C44" s="8" t="s">
        <v>1</v>
      </c>
      <c r="D44" s="8" t="s">
        <v>131</v>
      </c>
      <c r="E44" s="9" t="s">
        <v>12</v>
      </c>
      <c r="F44" s="69" t="s">
        <v>50</v>
      </c>
      <c r="G44" s="8" t="s">
        <v>131</v>
      </c>
      <c r="H44" s="9" t="s">
        <v>12</v>
      </c>
      <c r="I44" s="69" t="s">
        <v>50</v>
      </c>
      <c r="J44" s="11">
        <v>297900</v>
      </c>
      <c r="K44" s="11" t="s">
        <v>2</v>
      </c>
      <c r="L44" s="11" t="s">
        <v>2</v>
      </c>
      <c r="M44" s="43">
        <f>SUM(J44:K44)</f>
        <v>297900</v>
      </c>
    </row>
    <row r="45" spans="1:13" s="2" customFormat="1" ht="19.5" customHeight="1" x14ac:dyDescent="0.25">
      <c r="A45" s="8"/>
      <c r="B45" s="35"/>
      <c r="C45" s="8"/>
      <c r="D45" s="19"/>
      <c r="E45" s="20"/>
      <c r="F45" s="70"/>
      <c r="G45" s="19"/>
      <c r="H45" s="20"/>
      <c r="I45" s="70"/>
      <c r="J45" s="117" t="s">
        <v>162</v>
      </c>
      <c r="K45" s="21"/>
      <c r="L45" s="53"/>
      <c r="M45" s="47" t="s">
        <v>58</v>
      </c>
    </row>
    <row r="46" spans="1:13" s="2" customFormat="1" ht="19.5" customHeight="1" x14ac:dyDescent="0.25">
      <c r="A46" s="12"/>
      <c r="B46" s="41" t="s">
        <v>22</v>
      </c>
      <c r="C46" s="8"/>
      <c r="D46" s="8"/>
      <c r="E46" s="9"/>
      <c r="F46" s="31"/>
      <c r="G46" s="8"/>
      <c r="H46" s="9"/>
      <c r="I46" s="31"/>
      <c r="J46" s="11"/>
      <c r="K46" s="11"/>
      <c r="L46" s="11"/>
      <c r="M46" s="43"/>
    </row>
    <row r="47" spans="1:13" s="2" customFormat="1" ht="19.5" customHeight="1" x14ac:dyDescent="0.25">
      <c r="A47" s="12">
        <v>18</v>
      </c>
      <c r="B47" s="9" t="s">
        <v>91</v>
      </c>
      <c r="C47" s="8" t="s">
        <v>52</v>
      </c>
      <c r="D47" s="8" t="s">
        <v>2</v>
      </c>
      <c r="E47" s="9" t="s">
        <v>151</v>
      </c>
      <c r="F47" s="69" t="s">
        <v>2</v>
      </c>
      <c r="G47" s="8" t="s">
        <v>2</v>
      </c>
      <c r="H47" s="9" t="s">
        <v>151</v>
      </c>
      <c r="I47" s="69" t="s">
        <v>2</v>
      </c>
      <c r="J47" s="11">
        <f>9000*12</f>
        <v>108000</v>
      </c>
      <c r="K47" s="11" t="s">
        <v>2</v>
      </c>
      <c r="L47" s="11" t="s">
        <v>2</v>
      </c>
      <c r="M47" s="43">
        <f>SUM(J47:L47)</f>
        <v>108000</v>
      </c>
    </row>
    <row r="48" spans="1:13" s="2" customFormat="1" ht="15" customHeight="1" x14ac:dyDescent="0.25">
      <c r="A48" s="8"/>
      <c r="B48" s="8"/>
      <c r="C48" s="8"/>
      <c r="D48" s="8"/>
      <c r="E48" s="9"/>
      <c r="F48" s="31"/>
      <c r="G48" s="8"/>
      <c r="H48" s="9"/>
      <c r="I48" s="31"/>
      <c r="J48" s="112" t="s">
        <v>167</v>
      </c>
      <c r="K48" s="11"/>
      <c r="L48" s="11"/>
      <c r="M48" s="43"/>
    </row>
    <row r="49" spans="1:19" s="2" customFormat="1" ht="19.5" customHeight="1" x14ac:dyDescent="0.25">
      <c r="A49" s="12"/>
      <c r="B49" s="14" t="s">
        <v>69</v>
      </c>
      <c r="C49" s="8"/>
      <c r="D49" s="8"/>
      <c r="E49" s="9"/>
      <c r="F49" s="31"/>
      <c r="G49" s="8"/>
      <c r="H49" s="9"/>
      <c r="I49" s="31"/>
      <c r="J49" s="11"/>
      <c r="K49" s="11"/>
      <c r="L49" s="11"/>
      <c r="M49" s="43"/>
    </row>
    <row r="50" spans="1:19" s="2" customFormat="1" ht="19.5" customHeight="1" x14ac:dyDescent="0.25">
      <c r="A50" s="12">
        <v>19</v>
      </c>
      <c r="B50" s="9" t="s">
        <v>92</v>
      </c>
      <c r="C50" s="8" t="s">
        <v>16</v>
      </c>
      <c r="D50" s="8" t="s">
        <v>133</v>
      </c>
      <c r="E50" s="9" t="s">
        <v>41</v>
      </c>
      <c r="F50" s="69" t="s">
        <v>44</v>
      </c>
      <c r="G50" s="8" t="s">
        <v>133</v>
      </c>
      <c r="H50" s="9" t="s">
        <v>41</v>
      </c>
      <c r="I50" s="69" t="s">
        <v>44</v>
      </c>
      <c r="J50" s="11">
        <v>409320</v>
      </c>
      <c r="K50" s="11">
        <v>42000</v>
      </c>
      <c r="L50" s="11" t="s">
        <v>2</v>
      </c>
      <c r="M50" s="43">
        <f>SUM(J50:L50)</f>
        <v>451320</v>
      </c>
    </row>
    <row r="51" spans="1:19" s="2" customFormat="1" ht="19.5" customHeight="1" x14ac:dyDescent="0.25">
      <c r="A51" s="8"/>
      <c r="B51" s="9"/>
      <c r="C51" s="8" t="s">
        <v>132</v>
      </c>
      <c r="D51" s="8"/>
      <c r="E51" s="9" t="s">
        <v>60</v>
      </c>
      <c r="F51" s="31"/>
      <c r="G51" s="8"/>
      <c r="H51" s="9" t="s">
        <v>60</v>
      </c>
      <c r="I51" s="31"/>
      <c r="J51" s="112" t="s">
        <v>157</v>
      </c>
      <c r="K51" s="112" t="s">
        <v>158</v>
      </c>
      <c r="L51" s="11"/>
      <c r="M51" s="43"/>
    </row>
    <row r="52" spans="1:19" s="2" customFormat="1" ht="19.5" customHeight="1" x14ac:dyDescent="0.25">
      <c r="A52" s="12">
        <v>20</v>
      </c>
      <c r="B52" s="9" t="s">
        <v>93</v>
      </c>
      <c r="C52" s="8" t="s">
        <v>16</v>
      </c>
      <c r="D52" s="8" t="s">
        <v>134</v>
      </c>
      <c r="E52" s="9" t="s">
        <v>13</v>
      </c>
      <c r="F52" s="69" t="s">
        <v>49</v>
      </c>
      <c r="G52" s="8" t="s">
        <v>134</v>
      </c>
      <c r="H52" s="9" t="s">
        <v>13</v>
      </c>
      <c r="I52" s="69" t="s">
        <v>135</v>
      </c>
      <c r="J52" s="11">
        <v>218280</v>
      </c>
      <c r="K52" s="11" t="s">
        <v>2</v>
      </c>
      <c r="L52" s="11" t="s">
        <v>2</v>
      </c>
      <c r="M52" s="43">
        <f>+J52</f>
        <v>218280</v>
      </c>
    </row>
    <row r="53" spans="1:19" s="2" customFormat="1" ht="19.5" customHeight="1" x14ac:dyDescent="0.25">
      <c r="A53" s="18"/>
      <c r="B53" s="35"/>
      <c r="C53" s="8" t="s">
        <v>132</v>
      </c>
      <c r="D53" s="19"/>
      <c r="E53" s="20"/>
      <c r="F53" s="70"/>
      <c r="G53" s="19"/>
      <c r="H53" s="20"/>
      <c r="I53" s="70"/>
      <c r="J53" s="112" t="s">
        <v>171</v>
      </c>
      <c r="K53" s="21"/>
      <c r="L53" s="21"/>
      <c r="M53" s="47"/>
    </row>
    <row r="54" spans="1:19" s="2" customFormat="1" ht="19.5" customHeight="1" x14ac:dyDescent="0.25">
      <c r="A54" s="8"/>
      <c r="B54" s="41" t="s">
        <v>71</v>
      </c>
      <c r="C54" s="8"/>
      <c r="D54" s="8"/>
      <c r="E54" s="9"/>
      <c r="F54" s="31"/>
      <c r="G54" s="8"/>
      <c r="H54" s="9"/>
      <c r="I54" s="31"/>
      <c r="J54" s="11"/>
      <c r="K54" s="11"/>
      <c r="L54" s="11"/>
      <c r="M54" s="43"/>
    </row>
    <row r="55" spans="1:19" s="2" customFormat="1" ht="19.5" customHeight="1" x14ac:dyDescent="0.25">
      <c r="A55" s="12">
        <v>21</v>
      </c>
      <c r="B55" s="22" t="s">
        <v>36</v>
      </c>
      <c r="C55" s="8" t="s">
        <v>1</v>
      </c>
      <c r="D55" s="8" t="s">
        <v>2</v>
      </c>
      <c r="E55" s="9" t="s">
        <v>23</v>
      </c>
      <c r="F55" s="69" t="s">
        <v>2</v>
      </c>
      <c r="G55" s="8" t="s">
        <v>2</v>
      </c>
      <c r="H55" s="9" t="s">
        <v>23</v>
      </c>
      <c r="I55" s="69" t="s">
        <v>2</v>
      </c>
      <c r="J55" s="11">
        <v>138000</v>
      </c>
      <c r="K55" s="11" t="s">
        <v>2</v>
      </c>
      <c r="L55" s="11" t="s">
        <v>2</v>
      </c>
      <c r="M55" s="43" t="s">
        <v>58</v>
      </c>
    </row>
    <row r="56" spans="1:19" s="2" customFormat="1" ht="19.5" customHeight="1" x14ac:dyDescent="0.25">
      <c r="A56" s="8"/>
      <c r="B56" s="8"/>
      <c r="C56" s="8"/>
      <c r="D56" s="8"/>
      <c r="E56" s="9"/>
      <c r="F56" s="31"/>
      <c r="G56" s="8"/>
      <c r="H56" s="9"/>
      <c r="I56" s="31"/>
      <c r="J56" s="112" t="s">
        <v>172</v>
      </c>
      <c r="K56" s="11"/>
      <c r="L56" s="11"/>
      <c r="M56" s="43"/>
    </row>
    <row r="57" spans="1:19" s="2" customFormat="1" ht="19.5" customHeight="1" x14ac:dyDescent="0.25">
      <c r="A57" s="12">
        <v>22</v>
      </c>
      <c r="B57" s="9" t="s">
        <v>94</v>
      </c>
      <c r="C57" s="8" t="s">
        <v>19</v>
      </c>
      <c r="D57" s="8" t="s">
        <v>2</v>
      </c>
      <c r="E57" s="9" t="s">
        <v>56</v>
      </c>
      <c r="F57" s="69" t="s">
        <v>2</v>
      </c>
      <c r="G57" s="8" t="s">
        <v>2</v>
      </c>
      <c r="H57" s="9" t="s">
        <v>56</v>
      </c>
      <c r="I57" s="69" t="s">
        <v>2</v>
      </c>
      <c r="J57" s="11">
        <v>127720</v>
      </c>
      <c r="K57" s="11" t="s">
        <v>2</v>
      </c>
      <c r="L57" s="11" t="s">
        <v>2</v>
      </c>
      <c r="M57" s="43">
        <f>SUM(J57:L57)</f>
        <v>127720</v>
      </c>
      <c r="S57" s="2" t="s">
        <v>53</v>
      </c>
    </row>
    <row r="58" spans="1:19" s="2" customFormat="1" ht="19.5" customHeight="1" x14ac:dyDescent="0.25">
      <c r="A58" s="8"/>
      <c r="B58" s="8"/>
      <c r="C58" s="8" t="s">
        <v>136</v>
      </c>
      <c r="D58" s="8"/>
      <c r="E58" s="9"/>
      <c r="F58" s="31"/>
      <c r="G58" s="8"/>
      <c r="H58" s="9"/>
      <c r="I58" s="31"/>
      <c r="J58" s="112" t="s">
        <v>173</v>
      </c>
      <c r="K58" s="11"/>
      <c r="L58" s="11"/>
      <c r="M58" s="43"/>
    </row>
    <row r="59" spans="1:19" s="2" customFormat="1" ht="19.5" customHeight="1" x14ac:dyDescent="0.25">
      <c r="A59" s="8"/>
      <c r="B59" s="41" t="s">
        <v>66</v>
      </c>
      <c r="C59" s="8"/>
      <c r="D59" s="8"/>
      <c r="E59" s="9"/>
      <c r="F59" s="31"/>
      <c r="G59" s="8"/>
      <c r="H59" s="9"/>
      <c r="I59" s="31"/>
      <c r="J59" s="11"/>
      <c r="K59" s="11"/>
      <c r="L59" s="11"/>
      <c r="M59" s="43"/>
    </row>
    <row r="60" spans="1:19" s="2" customFormat="1" ht="19.5" customHeight="1" x14ac:dyDescent="0.25">
      <c r="A60" s="12">
        <v>23</v>
      </c>
      <c r="B60" s="22" t="s">
        <v>36</v>
      </c>
      <c r="C60" s="8" t="s">
        <v>1</v>
      </c>
      <c r="D60" s="8" t="s">
        <v>2</v>
      </c>
      <c r="E60" s="9" t="s">
        <v>95</v>
      </c>
      <c r="F60" s="69" t="s">
        <v>2</v>
      </c>
      <c r="G60" s="8" t="s">
        <v>2</v>
      </c>
      <c r="H60" s="9" t="s">
        <v>95</v>
      </c>
      <c r="I60" s="69" t="s">
        <v>2</v>
      </c>
      <c r="J60" s="11">
        <v>138000</v>
      </c>
      <c r="K60" s="11" t="s">
        <v>2</v>
      </c>
      <c r="L60" s="11" t="s">
        <v>2</v>
      </c>
      <c r="M60" s="43" t="s">
        <v>58</v>
      </c>
    </row>
    <row r="61" spans="1:19" s="2" customFormat="1" ht="19.5" customHeight="1" x14ac:dyDescent="0.25">
      <c r="A61" s="8"/>
      <c r="B61" s="41" t="s">
        <v>22</v>
      </c>
      <c r="C61" s="8"/>
      <c r="D61" s="8"/>
      <c r="E61" s="9"/>
      <c r="F61" s="31"/>
      <c r="G61" s="8"/>
      <c r="H61" s="9"/>
      <c r="I61" s="31"/>
      <c r="J61" s="112" t="s">
        <v>172</v>
      </c>
      <c r="K61" s="11"/>
      <c r="L61" s="11"/>
      <c r="M61" s="43"/>
    </row>
    <row r="62" spans="1:19" s="2" customFormat="1" ht="19.5" customHeight="1" x14ac:dyDescent="0.25">
      <c r="A62" s="12">
        <v>24</v>
      </c>
      <c r="B62" s="9" t="s">
        <v>96</v>
      </c>
      <c r="C62" s="8" t="s">
        <v>16</v>
      </c>
      <c r="D62" s="8" t="s">
        <v>2</v>
      </c>
      <c r="E62" s="9" t="s">
        <v>151</v>
      </c>
      <c r="F62" s="69" t="s">
        <v>2</v>
      </c>
      <c r="G62" s="8" t="s">
        <v>2</v>
      </c>
      <c r="H62" s="9" t="s">
        <v>151</v>
      </c>
      <c r="I62" s="69" t="s">
        <v>2</v>
      </c>
      <c r="J62" s="11">
        <f>9000*12</f>
        <v>108000</v>
      </c>
      <c r="K62" s="11" t="s">
        <v>2</v>
      </c>
      <c r="L62" s="11" t="s">
        <v>2</v>
      </c>
      <c r="M62" s="43">
        <f>SUM(J62:L62)</f>
        <v>108000</v>
      </c>
    </row>
    <row r="63" spans="1:19" s="2" customFormat="1" ht="19.5" customHeight="1" x14ac:dyDescent="0.25">
      <c r="A63" s="60"/>
      <c r="B63" s="37"/>
      <c r="C63" s="37" t="s">
        <v>67</v>
      </c>
      <c r="D63" s="37"/>
      <c r="E63" s="92"/>
      <c r="F63" s="71"/>
      <c r="G63" s="37"/>
      <c r="H63" s="92"/>
      <c r="I63" s="71"/>
      <c r="J63" s="112" t="s">
        <v>167</v>
      </c>
      <c r="K63" s="38"/>
      <c r="L63" s="38"/>
      <c r="M63" s="49"/>
    </row>
    <row r="64" spans="1:19" s="2" customFormat="1" ht="19.5" customHeight="1" x14ac:dyDescent="0.25">
      <c r="A64" s="58">
        <v>25</v>
      </c>
      <c r="B64" s="88" t="s">
        <v>97</v>
      </c>
      <c r="C64" s="26" t="s">
        <v>19</v>
      </c>
      <c r="D64" s="26" t="s">
        <v>2</v>
      </c>
      <c r="E64" s="89" t="s">
        <v>95</v>
      </c>
      <c r="F64" s="91" t="s">
        <v>2</v>
      </c>
      <c r="G64" s="26" t="s">
        <v>2</v>
      </c>
      <c r="H64" s="89" t="s">
        <v>95</v>
      </c>
      <c r="I64" s="91" t="s">
        <v>2</v>
      </c>
      <c r="J64" s="59">
        <f>9000*12</f>
        <v>108000</v>
      </c>
      <c r="K64" s="59" t="s">
        <v>2</v>
      </c>
      <c r="L64" s="59" t="s">
        <v>2</v>
      </c>
      <c r="M64" s="57">
        <f>SUM(J64:L64)</f>
        <v>108000</v>
      </c>
    </row>
    <row r="65" spans="1:13" s="2" customFormat="1" ht="19.5" customHeight="1" x14ac:dyDescent="0.25">
      <c r="A65" s="8"/>
      <c r="B65" s="13"/>
      <c r="C65" s="8" t="s">
        <v>145</v>
      </c>
      <c r="D65" s="8"/>
      <c r="E65" s="17"/>
      <c r="F65" s="31"/>
      <c r="G65" s="8"/>
      <c r="H65" s="17"/>
      <c r="I65" s="31"/>
      <c r="J65" s="112" t="s">
        <v>167</v>
      </c>
      <c r="K65" s="11"/>
      <c r="L65" s="11"/>
      <c r="M65" s="43"/>
    </row>
    <row r="66" spans="1:13" s="2" customFormat="1" ht="19.5" customHeight="1" x14ac:dyDescent="0.25">
      <c r="A66" s="12">
        <v>26</v>
      </c>
      <c r="B66" s="22" t="s">
        <v>36</v>
      </c>
      <c r="C66" s="8" t="s">
        <v>1</v>
      </c>
      <c r="D66" s="8" t="s">
        <v>2</v>
      </c>
      <c r="E66" s="9" t="s">
        <v>95</v>
      </c>
      <c r="F66" s="69" t="s">
        <v>2</v>
      </c>
      <c r="G66" s="8" t="s">
        <v>2</v>
      </c>
      <c r="H66" s="9" t="s">
        <v>95</v>
      </c>
      <c r="I66" s="69" t="s">
        <v>2</v>
      </c>
      <c r="J66" s="11">
        <f>9000*12</f>
        <v>108000</v>
      </c>
      <c r="K66" s="11" t="s">
        <v>2</v>
      </c>
      <c r="L66" s="11" t="s">
        <v>2</v>
      </c>
      <c r="M66" s="43" t="s">
        <v>58</v>
      </c>
    </row>
    <row r="67" spans="1:13" s="2" customFormat="1" ht="19.5" customHeight="1" x14ac:dyDescent="0.25">
      <c r="A67" s="12"/>
      <c r="B67" s="78" t="s">
        <v>63</v>
      </c>
      <c r="C67" s="8"/>
      <c r="D67" s="8"/>
      <c r="E67" s="9"/>
      <c r="F67" s="69"/>
      <c r="G67" s="8"/>
      <c r="H67" s="9"/>
      <c r="I67" s="69"/>
      <c r="J67" s="112" t="s">
        <v>167</v>
      </c>
      <c r="K67" s="11"/>
      <c r="L67" s="11"/>
      <c r="M67" s="43"/>
    </row>
    <row r="68" spans="1:13" s="2" customFormat="1" ht="19.5" customHeight="1" x14ac:dyDescent="0.25">
      <c r="A68" s="12">
        <v>27</v>
      </c>
      <c r="B68" s="22" t="s">
        <v>36</v>
      </c>
      <c r="C68" s="8" t="s">
        <v>1</v>
      </c>
      <c r="D68" s="8" t="s">
        <v>138</v>
      </c>
      <c r="E68" s="9" t="s">
        <v>64</v>
      </c>
      <c r="F68" s="69" t="s">
        <v>44</v>
      </c>
      <c r="G68" s="8" t="s">
        <v>138</v>
      </c>
      <c r="H68" s="9" t="s">
        <v>64</v>
      </c>
      <c r="I68" s="69" t="s">
        <v>44</v>
      </c>
      <c r="J68" s="11">
        <v>393600</v>
      </c>
      <c r="K68" s="11">
        <v>42000</v>
      </c>
      <c r="L68" s="11" t="s">
        <v>2</v>
      </c>
      <c r="M68" s="43">
        <f>SUM(J68:L68)</f>
        <v>435600</v>
      </c>
    </row>
    <row r="69" spans="1:13" s="2" customFormat="1" ht="19.5" customHeight="1" x14ac:dyDescent="0.25">
      <c r="A69" s="8"/>
      <c r="B69" s="34"/>
      <c r="C69" s="8"/>
      <c r="D69" s="13"/>
      <c r="E69" s="9" t="s">
        <v>61</v>
      </c>
      <c r="F69" s="31"/>
      <c r="G69" s="13"/>
      <c r="H69" s="9" t="s">
        <v>61</v>
      </c>
      <c r="I69" s="31"/>
      <c r="J69" s="118" t="s">
        <v>162</v>
      </c>
      <c r="K69" s="16"/>
      <c r="L69" s="16"/>
      <c r="M69" s="43" t="s">
        <v>58</v>
      </c>
    </row>
    <row r="70" spans="1:13" s="2" customFormat="1" ht="19.5" customHeight="1" x14ac:dyDescent="0.25">
      <c r="A70" s="8">
        <v>28</v>
      </c>
      <c r="B70" s="9" t="s">
        <v>98</v>
      </c>
      <c r="C70" s="8" t="s">
        <v>16</v>
      </c>
      <c r="D70" s="8" t="s">
        <v>139</v>
      </c>
      <c r="E70" s="9" t="s">
        <v>14</v>
      </c>
      <c r="F70" s="31" t="s">
        <v>70</v>
      </c>
      <c r="G70" s="8" t="s">
        <v>139</v>
      </c>
      <c r="H70" s="9" t="s">
        <v>14</v>
      </c>
      <c r="I70" s="31" t="s">
        <v>70</v>
      </c>
      <c r="J70" s="11">
        <v>362640</v>
      </c>
      <c r="K70" s="11" t="s">
        <v>2</v>
      </c>
      <c r="L70" s="11" t="s">
        <v>2</v>
      </c>
      <c r="M70" s="43">
        <f>SUM(J70:L70)</f>
        <v>362640</v>
      </c>
    </row>
    <row r="71" spans="1:13" s="2" customFormat="1" ht="19.5" customHeight="1" x14ac:dyDescent="0.25">
      <c r="A71" s="12"/>
      <c r="B71" s="34"/>
      <c r="C71" s="8" t="s">
        <v>137</v>
      </c>
      <c r="D71" s="13"/>
      <c r="E71" s="28"/>
      <c r="F71" s="31"/>
      <c r="G71" s="13"/>
      <c r="H71" s="28"/>
      <c r="I71" s="31"/>
      <c r="J71" s="112" t="s">
        <v>169</v>
      </c>
      <c r="K71" s="16"/>
      <c r="L71" s="16"/>
      <c r="M71" s="43"/>
    </row>
    <row r="72" spans="1:13" s="2" customFormat="1" ht="19.5" customHeight="1" x14ac:dyDescent="0.25">
      <c r="A72" s="8"/>
      <c r="B72" s="41" t="s">
        <v>22</v>
      </c>
      <c r="C72" s="8"/>
      <c r="D72" s="8"/>
      <c r="E72" s="9"/>
      <c r="F72" s="31"/>
      <c r="G72" s="8"/>
      <c r="H72" s="9"/>
      <c r="I72" s="31"/>
      <c r="J72" s="11"/>
      <c r="K72" s="11"/>
      <c r="L72" s="11"/>
      <c r="M72" s="43"/>
    </row>
    <row r="73" spans="1:13" s="2" customFormat="1" ht="19.5" customHeight="1" x14ac:dyDescent="0.25">
      <c r="A73" s="12">
        <v>29</v>
      </c>
      <c r="B73" s="9" t="s">
        <v>99</v>
      </c>
      <c r="C73" s="8" t="s">
        <v>140</v>
      </c>
      <c r="D73" s="8" t="s">
        <v>2</v>
      </c>
      <c r="E73" s="9" t="s">
        <v>151</v>
      </c>
      <c r="F73" s="69" t="s">
        <v>2</v>
      </c>
      <c r="G73" s="8" t="s">
        <v>2</v>
      </c>
      <c r="H73" s="9" t="s">
        <v>151</v>
      </c>
      <c r="I73" s="69" t="s">
        <v>2</v>
      </c>
      <c r="J73" s="11">
        <f>9000*12</f>
        <v>108000</v>
      </c>
      <c r="K73" s="11" t="s">
        <v>2</v>
      </c>
      <c r="L73" s="11" t="s">
        <v>2</v>
      </c>
      <c r="M73" s="43">
        <f>SUM(J73:L73)</f>
        <v>108000</v>
      </c>
    </row>
    <row r="74" spans="1:13" s="2" customFormat="1" ht="19.5" customHeight="1" x14ac:dyDescent="0.25">
      <c r="A74" s="58"/>
      <c r="B74" s="87" t="s">
        <v>184</v>
      </c>
      <c r="C74" s="26"/>
      <c r="D74" s="62"/>
      <c r="E74" s="63"/>
      <c r="F74" s="73"/>
      <c r="G74" s="62"/>
      <c r="H74" s="63"/>
      <c r="I74" s="73"/>
      <c r="J74" s="112" t="s">
        <v>167</v>
      </c>
      <c r="K74" s="59"/>
      <c r="L74" s="59"/>
      <c r="M74" s="57"/>
    </row>
    <row r="75" spans="1:13" s="2" customFormat="1" ht="19.5" customHeight="1" x14ac:dyDescent="0.25">
      <c r="A75" s="58">
        <v>30</v>
      </c>
      <c r="B75" s="22" t="s">
        <v>36</v>
      </c>
      <c r="C75" s="8" t="s">
        <v>1</v>
      </c>
      <c r="D75" s="17"/>
      <c r="E75" s="29" t="s">
        <v>105</v>
      </c>
      <c r="F75" s="40" t="s">
        <v>1</v>
      </c>
      <c r="G75" s="8"/>
      <c r="H75" s="29" t="s">
        <v>105</v>
      </c>
      <c r="I75" s="40" t="s">
        <v>1</v>
      </c>
      <c r="J75" s="11" t="s">
        <v>1</v>
      </c>
      <c r="K75" s="30" t="s">
        <v>2</v>
      </c>
      <c r="L75" s="59"/>
      <c r="M75" s="94" t="s">
        <v>152</v>
      </c>
    </row>
    <row r="76" spans="1:13" s="2" customFormat="1" ht="19.5" customHeight="1" x14ac:dyDescent="0.25">
      <c r="A76" s="58"/>
      <c r="B76" s="8"/>
      <c r="C76" s="31"/>
      <c r="D76" s="17"/>
      <c r="E76" s="17"/>
      <c r="F76" s="40"/>
      <c r="G76" s="17"/>
      <c r="H76" s="17"/>
      <c r="I76" s="40"/>
      <c r="J76" s="11"/>
      <c r="K76" s="11"/>
      <c r="L76" s="59"/>
      <c r="M76" s="94" t="s">
        <v>153</v>
      </c>
    </row>
    <row r="77" spans="1:13" s="2" customFormat="1" ht="19.5" customHeight="1" x14ac:dyDescent="0.25">
      <c r="A77" s="8">
        <v>31</v>
      </c>
      <c r="B77" s="9" t="s">
        <v>106</v>
      </c>
      <c r="C77" s="8" t="s">
        <v>34</v>
      </c>
      <c r="D77" s="17" t="s">
        <v>107</v>
      </c>
      <c r="E77" s="29" t="s">
        <v>24</v>
      </c>
      <c r="F77" s="40"/>
      <c r="G77" s="17" t="s">
        <v>107</v>
      </c>
      <c r="H77" s="29" t="s">
        <v>24</v>
      </c>
      <c r="I77" s="40"/>
      <c r="J77" s="11">
        <v>304560</v>
      </c>
      <c r="K77" s="30" t="s">
        <v>2</v>
      </c>
      <c r="L77" s="30" t="s">
        <v>2</v>
      </c>
      <c r="M77" s="43">
        <f>+J77</f>
        <v>304560</v>
      </c>
    </row>
    <row r="78" spans="1:13" s="2" customFormat="1" ht="19.5" customHeight="1" x14ac:dyDescent="0.25">
      <c r="A78" s="8"/>
      <c r="B78" s="8"/>
      <c r="C78" s="31" t="s">
        <v>35</v>
      </c>
      <c r="D78" s="17"/>
      <c r="E78" s="17"/>
      <c r="F78" s="40"/>
      <c r="G78" s="17"/>
      <c r="H78" s="17"/>
      <c r="I78" s="40"/>
      <c r="J78" s="112" t="s">
        <v>177</v>
      </c>
      <c r="K78" s="11"/>
      <c r="L78" s="11"/>
      <c r="M78" s="43"/>
    </row>
    <row r="79" spans="1:13" s="2" customFormat="1" ht="19.5" customHeight="1" x14ac:dyDescent="0.25">
      <c r="A79" s="8">
        <v>32</v>
      </c>
      <c r="B79" s="9" t="s">
        <v>110</v>
      </c>
      <c r="C79" s="8" t="s">
        <v>34</v>
      </c>
      <c r="D79" s="17" t="s">
        <v>108</v>
      </c>
      <c r="E79" s="29" t="s">
        <v>24</v>
      </c>
      <c r="F79" s="40"/>
      <c r="G79" s="17" t="s">
        <v>108</v>
      </c>
      <c r="H79" s="29" t="s">
        <v>24</v>
      </c>
      <c r="I79" s="40"/>
      <c r="J79" s="11">
        <v>292920</v>
      </c>
      <c r="K79" s="30" t="s">
        <v>2</v>
      </c>
      <c r="L79" s="30" t="s">
        <v>2</v>
      </c>
      <c r="M79" s="43">
        <f>+J79</f>
        <v>292920</v>
      </c>
    </row>
    <row r="80" spans="1:13" s="2" customFormat="1" ht="19.5" customHeight="1" x14ac:dyDescent="0.25">
      <c r="A80" s="8"/>
      <c r="B80" s="8"/>
      <c r="C80" s="31" t="s">
        <v>35</v>
      </c>
      <c r="D80" s="17"/>
      <c r="E80" s="17"/>
      <c r="F80" s="40"/>
      <c r="G80" s="17"/>
      <c r="H80" s="17"/>
      <c r="I80" s="40"/>
      <c r="J80" s="112" t="s">
        <v>178</v>
      </c>
      <c r="K80" s="11"/>
      <c r="L80" s="11"/>
      <c r="M80" s="43"/>
    </row>
    <row r="81" spans="1:13" s="2" customFormat="1" ht="19.5" customHeight="1" x14ac:dyDescent="0.25">
      <c r="A81" s="8">
        <v>33</v>
      </c>
      <c r="B81" s="9" t="s">
        <v>111</v>
      </c>
      <c r="C81" s="8" t="s">
        <v>34</v>
      </c>
      <c r="D81" s="17" t="s">
        <v>109</v>
      </c>
      <c r="E81" s="29" t="s">
        <v>24</v>
      </c>
      <c r="F81" s="40"/>
      <c r="G81" s="17" t="s">
        <v>109</v>
      </c>
      <c r="H81" s="29" t="s">
        <v>24</v>
      </c>
      <c r="I81" s="40"/>
      <c r="J81" s="11">
        <v>257280</v>
      </c>
      <c r="K81" s="30" t="s">
        <v>2</v>
      </c>
      <c r="L81" s="30" t="s">
        <v>2</v>
      </c>
      <c r="M81" s="43">
        <f>+J81</f>
        <v>257280</v>
      </c>
    </row>
    <row r="82" spans="1:13" s="2" customFormat="1" ht="19.5" customHeight="1" x14ac:dyDescent="0.25">
      <c r="A82" s="8"/>
      <c r="B82" s="8"/>
      <c r="C82" s="31" t="s">
        <v>35</v>
      </c>
      <c r="D82" s="17"/>
      <c r="E82" s="17"/>
      <c r="F82" s="40"/>
      <c r="G82" s="17"/>
      <c r="H82" s="17"/>
      <c r="I82" s="40"/>
      <c r="J82" s="112" t="s">
        <v>179</v>
      </c>
      <c r="K82" s="11"/>
      <c r="L82" s="11"/>
      <c r="M82" s="43"/>
    </row>
    <row r="83" spans="1:13" s="2" customFormat="1" ht="19.5" customHeight="1" x14ac:dyDescent="0.25">
      <c r="A83" s="12">
        <v>34</v>
      </c>
      <c r="B83" s="22" t="s">
        <v>36</v>
      </c>
      <c r="C83" s="8" t="s">
        <v>1</v>
      </c>
      <c r="D83" s="17"/>
      <c r="E83" s="29" t="s">
        <v>68</v>
      </c>
      <c r="F83" s="40" t="s">
        <v>1</v>
      </c>
      <c r="G83" s="8"/>
      <c r="H83" s="29" t="s">
        <v>68</v>
      </c>
      <c r="I83" s="39" t="s">
        <v>1</v>
      </c>
      <c r="J83" s="11" t="s">
        <v>1</v>
      </c>
      <c r="K83" s="30" t="s">
        <v>2</v>
      </c>
      <c r="L83" s="30" t="s">
        <v>2</v>
      </c>
      <c r="M83" s="94" t="s">
        <v>152</v>
      </c>
    </row>
    <row r="84" spans="1:13" s="2" customFormat="1" ht="19.5" customHeight="1" x14ac:dyDescent="0.25">
      <c r="A84" s="8"/>
      <c r="B84" s="8"/>
      <c r="C84" s="31"/>
      <c r="D84" s="17"/>
      <c r="E84" s="17"/>
      <c r="F84" s="40"/>
      <c r="G84" s="17"/>
      <c r="H84" s="17"/>
      <c r="I84" s="40"/>
      <c r="J84" s="11"/>
      <c r="K84" s="11"/>
      <c r="L84" s="43"/>
      <c r="M84" s="94" t="s">
        <v>153</v>
      </c>
    </row>
    <row r="85" spans="1:13" s="2" customFormat="1" ht="19.5" customHeight="1" x14ac:dyDescent="0.25">
      <c r="A85" s="12"/>
      <c r="B85" s="41" t="s">
        <v>66</v>
      </c>
      <c r="C85" s="26"/>
      <c r="D85" s="8"/>
      <c r="E85" s="9"/>
      <c r="F85" s="69"/>
      <c r="G85" s="8"/>
      <c r="H85" s="9"/>
      <c r="I85" s="69"/>
      <c r="J85" s="11"/>
      <c r="K85" s="11"/>
      <c r="L85" s="11"/>
      <c r="M85" s="43"/>
    </row>
    <row r="86" spans="1:13" s="2" customFormat="1" ht="19.5" customHeight="1" x14ac:dyDescent="0.25">
      <c r="A86" s="12">
        <v>35</v>
      </c>
      <c r="B86" s="9" t="s">
        <v>112</v>
      </c>
      <c r="C86" s="8" t="s">
        <v>34</v>
      </c>
      <c r="D86" s="8" t="s">
        <v>2</v>
      </c>
      <c r="E86" s="9" t="s">
        <v>65</v>
      </c>
      <c r="F86" s="69" t="s">
        <v>2</v>
      </c>
      <c r="G86" s="8" t="s">
        <v>2</v>
      </c>
      <c r="H86" s="9" t="s">
        <v>65</v>
      </c>
      <c r="I86" s="69" t="s">
        <v>2</v>
      </c>
      <c r="J86" s="11">
        <v>112800</v>
      </c>
      <c r="K86" s="11" t="s">
        <v>2</v>
      </c>
      <c r="L86" s="11" t="s">
        <v>2</v>
      </c>
      <c r="M86" s="43">
        <f>SUM(J86:L86)</f>
        <v>112800</v>
      </c>
    </row>
    <row r="87" spans="1:13" s="2" customFormat="1" ht="19.5" customHeight="1" x14ac:dyDescent="0.25">
      <c r="A87" s="12"/>
      <c r="B87" s="8"/>
      <c r="C87" s="31" t="s">
        <v>35</v>
      </c>
      <c r="D87" s="8"/>
      <c r="E87" s="8"/>
      <c r="F87" s="69"/>
      <c r="G87" s="8"/>
      <c r="H87" s="8"/>
      <c r="I87" s="69"/>
      <c r="J87" s="112" t="s">
        <v>182</v>
      </c>
      <c r="K87" s="11"/>
      <c r="L87" s="11"/>
      <c r="M87" s="43"/>
    </row>
    <row r="88" spans="1:13" s="2" customFormat="1" ht="19.5" customHeight="1" x14ac:dyDescent="0.25">
      <c r="A88" s="58"/>
      <c r="B88" s="87" t="s">
        <v>183</v>
      </c>
      <c r="C88" s="26"/>
      <c r="D88" s="62"/>
      <c r="E88" s="63"/>
      <c r="F88" s="73"/>
      <c r="G88" s="62"/>
      <c r="H88" s="63"/>
      <c r="I88" s="73"/>
      <c r="J88" s="59"/>
      <c r="K88" s="59"/>
      <c r="L88" s="59"/>
      <c r="M88" s="57"/>
    </row>
    <row r="89" spans="1:13" s="2" customFormat="1" ht="19.5" customHeight="1" x14ac:dyDescent="0.25">
      <c r="A89" s="58">
        <v>36</v>
      </c>
      <c r="B89" s="22" t="s">
        <v>36</v>
      </c>
      <c r="C89" s="8" t="s">
        <v>1</v>
      </c>
      <c r="D89" s="17"/>
      <c r="E89" s="29" t="s">
        <v>105</v>
      </c>
      <c r="F89" s="40" t="s">
        <v>1</v>
      </c>
      <c r="G89" s="8"/>
      <c r="H89" s="29" t="s">
        <v>105</v>
      </c>
      <c r="I89" s="40" t="s">
        <v>1</v>
      </c>
      <c r="J89" s="11" t="s">
        <v>1</v>
      </c>
      <c r="K89" s="30" t="s">
        <v>2</v>
      </c>
      <c r="L89" s="59"/>
      <c r="M89" s="94" t="s">
        <v>152</v>
      </c>
    </row>
    <row r="90" spans="1:13" s="2" customFormat="1" ht="19.5" customHeight="1" x14ac:dyDescent="0.25">
      <c r="A90" s="58"/>
      <c r="B90" s="8"/>
      <c r="C90" s="31"/>
      <c r="D90" s="17"/>
      <c r="E90" s="17"/>
      <c r="F90" s="40"/>
      <c r="G90" s="17"/>
      <c r="H90" s="17"/>
      <c r="I90" s="40"/>
      <c r="J90" s="11"/>
      <c r="K90" s="11"/>
      <c r="L90" s="59"/>
      <c r="M90" s="94" t="s">
        <v>153</v>
      </c>
    </row>
    <row r="91" spans="1:13" s="2" customFormat="1" ht="19.5" customHeight="1" x14ac:dyDescent="0.25">
      <c r="A91" s="95">
        <v>37</v>
      </c>
      <c r="B91" s="96" t="s">
        <v>36</v>
      </c>
      <c r="C91" s="77" t="s">
        <v>1</v>
      </c>
      <c r="D91" s="97"/>
      <c r="E91" s="98" t="s">
        <v>68</v>
      </c>
      <c r="F91" s="99" t="s">
        <v>1</v>
      </c>
      <c r="G91" s="77"/>
      <c r="H91" s="98" t="s">
        <v>68</v>
      </c>
      <c r="I91" s="100" t="s">
        <v>1</v>
      </c>
      <c r="J91" s="101" t="s">
        <v>1</v>
      </c>
      <c r="K91" s="102" t="s">
        <v>2</v>
      </c>
      <c r="L91" s="102" t="s">
        <v>2</v>
      </c>
      <c r="M91" s="94" t="s">
        <v>152</v>
      </c>
    </row>
    <row r="92" spans="1:13" s="2" customFormat="1" ht="19.5" customHeight="1" x14ac:dyDescent="0.25">
      <c r="A92" s="103"/>
      <c r="B92" s="104"/>
      <c r="C92" s="105"/>
      <c r="D92" s="106"/>
      <c r="E92" s="107"/>
      <c r="F92" s="108"/>
      <c r="G92" s="105"/>
      <c r="H92" s="107"/>
      <c r="I92" s="109"/>
      <c r="J92" s="110"/>
      <c r="K92" s="111"/>
      <c r="L92" s="111"/>
      <c r="M92" s="94" t="s">
        <v>153</v>
      </c>
    </row>
    <row r="93" spans="1:13" s="2" customFormat="1" ht="19.5" customHeight="1" x14ac:dyDescent="0.25">
      <c r="A93" s="26"/>
      <c r="B93" s="93" t="s">
        <v>66</v>
      </c>
      <c r="C93" s="90"/>
      <c r="D93" s="62"/>
      <c r="E93" s="62"/>
      <c r="F93" s="73"/>
      <c r="G93" s="62"/>
      <c r="H93" s="62"/>
      <c r="I93" s="73"/>
      <c r="J93" s="59"/>
      <c r="K93" s="59"/>
      <c r="L93" s="59"/>
      <c r="M93" s="57"/>
    </row>
    <row r="94" spans="1:13" s="2" customFormat="1" ht="19.5" customHeight="1" x14ac:dyDescent="0.25">
      <c r="A94" s="8">
        <v>38</v>
      </c>
      <c r="B94" s="22" t="s">
        <v>36</v>
      </c>
      <c r="C94" s="8" t="s">
        <v>1</v>
      </c>
      <c r="D94" s="8" t="s">
        <v>2</v>
      </c>
      <c r="E94" s="9" t="s">
        <v>65</v>
      </c>
      <c r="F94" s="69" t="s">
        <v>2</v>
      </c>
      <c r="G94" s="8" t="s">
        <v>2</v>
      </c>
      <c r="H94" s="9" t="s">
        <v>65</v>
      </c>
      <c r="I94" s="69" t="s">
        <v>2</v>
      </c>
      <c r="J94" s="11">
        <v>138000</v>
      </c>
      <c r="K94" s="11" t="s">
        <v>2</v>
      </c>
      <c r="L94" s="11" t="s">
        <v>2</v>
      </c>
      <c r="M94" s="94" t="s">
        <v>152</v>
      </c>
    </row>
    <row r="95" spans="1:13" s="2" customFormat="1" ht="19.5" customHeight="1" x14ac:dyDescent="0.25">
      <c r="A95" s="24"/>
      <c r="B95" s="64"/>
      <c r="C95" s="24"/>
      <c r="D95" s="24"/>
      <c r="E95" s="64"/>
      <c r="F95" s="74"/>
      <c r="G95" s="24"/>
      <c r="H95" s="64"/>
      <c r="I95" s="74"/>
      <c r="J95" s="112" t="s">
        <v>172</v>
      </c>
      <c r="K95" s="65"/>
      <c r="L95" s="65"/>
      <c r="M95" s="94" t="s">
        <v>153</v>
      </c>
    </row>
    <row r="96" spans="1:13" s="2" customFormat="1" ht="19.5" customHeight="1" x14ac:dyDescent="0.25">
      <c r="A96" s="24">
        <v>39</v>
      </c>
      <c r="B96" s="22" t="s">
        <v>36</v>
      </c>
      <c r="C96" s="8" t="s">
        <v>1</v>
      </c>
      <c r="D96" s="8" t="s">
        <v>2</v>
      </c>
      <c r="E96" s="9" t="s">
        <v>65</v>
      </c>
      <c r="F96" s="69" t="s">
        <v>2</v>
      </c>
      <c r="G96" s="8" t="s">
        <v>2</v>
      </c>
      <c r="H96" s="9" t="s">
        <v>65</v>
      </c>
      <c r="I96" s="69" t="s">
        <v>2</v>
      </c>
      <c r="J96" s="11">
        <v>138000</v>
      </c>
      <c r="K96" s="11" t="s">
        <v>2</v>
      </c>
      <c r="L96" s="11" t="s">
        <v>2</v>
      </c>
      <c r="M96" s="94" t="s">
        <v>152</v>
      </c>
    </row>
    <row r="97" spans="1:13" s="2" customFormat="1" ht="19.5" customHeight="1" x14ac:dyDescent="0.25">
      <c r="A97" s="26"/>
      <c r="B97" s="93"/>
      <c r="C97" s="90"/>
      <c r="D97" s="62"/>
      <c r="E97" s="62"/>
      <c r="F97" s="73"/>
      <c r="G97" s="62"/>
      <c r="H97" s="62"/>
      <c r="I97" s="73"/>
      <c r="J97" s="112" t="s">
        <v>172</v>
      </c>
      <c r="K97" s="59"/>
      <c r="L97" s="59"/>
      <c r="M97" s="94" t="s">
        <v>153</v>
      </c>
    </row>
    <row r="98" spans="1:13" s="2" customFormat="1" ht="19.5" customHeight="1" x14ac:dyDescent="0.25">
      <c r="A98" s="12">
        <v>40</v>
      </c>
      <c r="B98" s="9" t="s">
        <v>114</v>
      </c>
      <c r="C98" s="8" t="s">
        <v>34</v>
      </c>
      <c r="D98" s="8" t="s">
        <v>2</v>
      </c>
      <c r="E98" s="9" t="s">
        <v>65</v>
      </c>
      <c r="F98" s="69" t="s">
        <v>2</v>
      </c>
      <c r="G98" s="8" t="s">
        <v>2</v>
      </c>
      <c r="H98" s="9" t="s">
        <v>65</v>
      </c>
      <c r="I98" s="69" t="s">
        <v>2</v>
      </c>
      <c r="J98" s="11">
        <v>112800</v>
      </c>
      <c r="K98" s="11" t="s">
        <v>2</v>
      </c>
      <c r="L98" s="11" t="s">
        <v>2</v>
      </c>
      <c r="M98" s="43">
        <f>SUM(J98:L98)</f>
        <v>112800</v>
      </c>
    </row>
    <row r="99" spans="1:13" s="2" customFormat="1" ht="19.5" customHeight="1" x14ac:dyDescent="0.25">
      <c r="A99" s="12"/>
      <c r="B99" s="9"/>
      <c r="C99" s="31" t="s">
        <v>35</v>
      </c>
      <c r="D99" s="8"/>
      <c r="E99" s="9"/>
      <c r="F99" s="69"/>
      <c r="G99" s="8"/>
      <c r="H99" s="9"/>
      <c r="I99" s="69"/>
      <c r="J99" s="112" t="s">
        <v>182</v>
      </c>
      <c r="K99" s="11"/>
      <c r="L99" s="11"/>
      <c r="M99" s="43"/>
    </row>
    <row r="100" spans="1:13" s="2" customFormat="1" ht="19.5" customHeight="1" x14ac:dyDescent="0.25">
      <c r="A100" s="12">
        <v>41</v>
      </c>
      <c r="B100" s="9" t="s">
        <v>115</v>
      </c>
      <c r="C100" s="8" t="s">
        <v>34</v>
      </c>
      <c r="D100" s="8" t="s">
        <v>2</v>
      </c>
      <c r="E100" s="9" t="s">
        <v>65</v>
      </c>
      <c r="F100" s="69" t="s">
        <v>2</v>
      </c>
      <c r="G100" s="8" t="s">
        <v>2</v>
      </c>
      <c r="H100" s="9" t="s">
        <v>65</v>
      </c>
      <c r="I100" s="69" t="s">
        <v>2</v>
      </c>
      <c r="J100" s="11">
        <v>112800</v>
      </c>
      <c r="K100" s="11" t="s">
        <v>2</v>
      </c>
      <c r="L100" s="11" t="s">
        <v>2</v>
      </c>
      <c r="M100" s="43">
        <f>SUM(J100:L100)</f>
        <v>112800</v>
      </c>
    </row>
    <row r="101" spans="1:13" s="2" customFormat="1" ht="19.5" customHeight="1" x14ac:dyDescent="0.25">
      <c r="A101" s="12"/>
      <c r="B101" s="8"/>
      <c r="C101" s="31" t="s">
        <v>35</v>
      </c>
      <c r="D101" s="8"/>
      <c r="E101" s="8"/>
      <c r="F101" s="69"/>
      <c r="G101" s="8"/>
      <c r="H101" s="8"/>
      <c r="I101" s="69"/>
      <c r="J101" s="112" t="s">
        <v>182</v>
      </c>
      <c r="K101" s="11"/>
      <c r="L101" s="11"/>
      <c r="M101" s="43"/>
    </row>
    <row r="102" spans="1:13" s="2" customFormat="1" ht="19.5" customHeight="1" x14ac:dyDescent="0.25">
      <c r="A102" s="24"/>
      <c r="B102" s="64"/>
      <c r="C102" s="24"/>
      <c r="D102" s="24"/>
      <c r="E102" s="64"/>
      <c r="F102" s="74"/>
      <c r="G102" s="24"/>
      <c r="H102" s="64"/>
      <c r="I102" s="74"/>
      <c r="J102" s="65"/>
      <c r="K102" s="65"/>
      <c r="L102" s="65"/>
      <c r="M102" s="66"/>
    </row>
    <row r="103" spans="1:13" s="2" customFormat="1" ht="19.5" customHeight="1" x14ac:dyDescent="0.25">
      <c r="A103" s="12"/>
      <c r="B103" s="14" t="s">
        <v>57</v>
      </c>
      <c r="C103" s="8"/>
      <c r="D103" s="8"/>
      <c r="E103" s="9"/>
      <c r="F103" s="69"/>
      <c r="G103" s="8"/>
      <c r="H103" s="9"/>
      <c r="I103" s="69"/>
      <c r="J103" s="11"/>
      <c r="K103" s="11"/>
      <c r="L103" s="11"/>
      <c r="M103" s="43"/>
    </row>
    <row r="104" spans="1:13" s="2" customFormat="1" ht="19.5" customHeight="1" x14ac:dyDescent="0.25">
      <c r="A104" s="12">
        <v>42</v>
      </c>
      <c r="B104" s="13" t="s">
        <v>100</v>
      </c>
      <c r="C104" s="8" t="s">
        <v>16</v>
      </c>
      <c r="D104" s="8" t="s">
        <v>141</v>
      </c>
      <c r="E104" s="27" t="s">
        <v>42</v>
      </c>
      <c r="F104" s="69" t="s">
        <v>44</v>
      </c>
      <c r="G104" s="8" t="s">
        <v>141</v>
      </c>
      <c r="H104" s="27" t="s">
        <v>42</v>
      </c>
      <c r="I104" s="69" t="s">
        <v>44</v>
      </c>
      <c r="J104" s="11">
        <v>356160</v>
      </c>
      <c r="K104" s="11">
        <v>42000</v>
      </c>
      <c r="L104" s="11" t="s">
        <v>2</v>
      </c>
      <c r="M104" s="43">
        <f>SUM(J104:L104)</f>
        <v>398160</v>
      </c>
    </row>
    <row r="105" spans="1:13" s="2" customFormat="1" ht="19.5" customHeight="1" x14ac:dyDescent="0.25">
      <c r="A105" s="12"/>
      <c r="B105" s="9"/>
      <c r="C105" s="10" t="s">
        <v>143</v>
      </c>
      <c r="D105" s="13"/>
      <c r="E105" s="27" t="s">
        <v>62</v>
      </c>
      <c r="F105" s="31"/>
      <c r="G105" s="48"/>
      <c r="H105" s="27" t="s">
        <v>62</v>
      </c>
      <c r="I105" s="31"/>
      <c r="J105" s="112" t="s">
        <v>174</v>
      </c>
      <c r="K105" s="112" t="s">
        <v>158</v>
      </c>
      <c r="L105" s="11"/>
      <c r="M105" s="43"/>
    </row>
    <row r="106" spans="1:13" s="2" customFormat="1" ht="19.5" customHeight="1" x14ac:dyDescent="0.3">
      <c r="A106" s="12">
        <v>43</v>
      </c>
      <c r="B106" s="9" t="s">
        <v>101</v>
      </c>
      <c r="C106" s="8" t="s">
        <v>15</v>
      </c>
      <c r="D106" s="8" t="s">
        <v>142</v>
      </c>
      <c r="E106" s="32" t="s">
        <v>17</v>
      </c>
      <c r="F106" s="31" t="s">
        <v>70</v>
      </c>
      <c r="G106" s="8" t="s">
        <v>142</v>
      </c>
      <c r="H106" s="32" t="s">
        <v>17</v>
      </c>
      <c r="I106" s="31" t="s">
        <v>70</v>
      </c>
      <c r="J106" s="11">
        <v>382560</v>
      </c>
      <c r="K106" s="11" t="s">
        <v>2</v>
      </c>
      <c r="L106" s="11" t="s">
        <v>2</v>
      </c>
      <c r="M106" s="43">
        <f>SUM(J106:L106)</f>
        <v>382560</v>
      </c>
    </row>
    <row r="107" spans="1:13" s="2" customFormat="1" ht="19.5" customHeight="1" x14ac:dyDescent="0.25">
      <c r="A107" s="12"/>
      <c r="B107" s="9"/>
      <c r="C107" s="10" t="s">
        <v>18</v>
      </c>
      <c r="D107" s="8"/>
      <c r="E107" s="9"/>
      <c r="F107" s="69"/>
      <c r="G107" s="8"/>
      <c r="H107" s="9"/>
      <c r="I107" s="69"/>
      <c r="J107" s="112" t="s">
        <v>175</v>
      </c>
      <c r="K107" s="11"/>
      <c r="L107" s="11"/>
      <c r="M107" s="43"/>
    </row>
    <row r="108" spans="1:13" s="2" customFormat="1" ht="19.5" customHeight="1" x14ac:dyDescent="0.25">
      <c r="A108" s="12"/>
      <c r="B108" s="41" t="s">
        <v>71</v>
      </c>
      <c r="C108" s="8"/>
      <c r="D108" s="8"/>
      <c r="E108" s="9"/>
      <c r="F108" s="69"/>
      <c r="G108" s="8"/>
      <c r="H108" s="9"/>
      <c r="I108" s="69"/>
      <c r="J108" s="30"/>
      <c r="K108" s="30"/>
      <c r="L108" s="30"/>
      <c r="M108" s="43"/>
    </row>
    <row r="109" spans="1:13" s="2" customFormat="1" ht="19.5" customHeight="1" x14ac:dyDescent="0.25">
      <c r="A109" s="8">
        <v>44</v>
      </c>
      <c r="B109" s="9" t="s">
        <v>102</v>
      </c>
      <c r="C109" s="8" t="s">
        <v>16</v>
      </c>
      <c r="D109" s="8" t="s">
        <v>2</v>
      </c>
      <c r="E109" s="9" t="s">
        <v>103</v>
      </c>
      <c r="F109" s="69" t="s">
        <v>2</v>
      </c>
      <c r="G109" s="8" t="s">
        <v>2</v>
      </c>
      <c r="H109" s="9" t="s">
        <v>103</v>
      </c>
      <c r="I109" s="69" t="s">
        <v>2</v>
      </c>
      <c r="J109" s="11">
        <v>149280</v>
      </c>
      <c r="K109" s="11" t="s">
        <v>2</v>
      </c>
      <c r="L109" s="11" t="s">
        <v>2</v>
      </c>
      <c r="M109" s="43">
        <f>SUM(J109:L109)</f>
        <v>149280</v>
      </c>
    </row>
    <row r="110" spans="1:13" s="2" customFormat="1" ht="19.5" customHeight="1" x14ac:dyDescent="0.25">
      <c r="A110" s="37"/>
      <c r="B110" s="36"/>
      <c r="C110" s="37" t="s">
        <v>146</v>
      </c>
      <c r="D110" s="37"/>
      <c r="E110" s="36"/>
      <c r="F110" s="72"/>
      <c r="G110" s="37"/>
      <c r="H110" s="36"/>
      <c r="I110" s="72"/>
      <c r="J110" s="112" t="s">
        <v>176</v>
      </c>
      <c r="K110" s="79"/>
      <c r="L110" s="79"/>
      <c r="M110" s="49"/>
    </row>
    <row r="111" spans="1:13" s="2" customFormat="1" ht="16.5" x14ac:dyDescent="0.25">
      <c r="A111" s="1"/>
      <c r="B111" s="1"/>
      <c r="C111" s="1"/>
      <c r="D111" s="1"/>
      <c r="E111" s="1"/>
      <c r="F111" s="75"/>
      <c r="G111" s="1"/>
      <c r="H111" s="1"/>
      <c r="I111" s="75"/>
      <c r="J111" s="33"/>
      <c r="K111" s="33"/>
      <c r="L111" s="33"/>
      <c r="M111" s="50"/>
    </row>
    <row r="112" spans="1:13" s="2" customFormat="1" ht="16.5" x14ac:dyDescent="0.25">
      <c r="A112" s="1"/>
      <c r="B112" s="1"/>
      <c r="C112" s="1"/>
      <c r="D112" s="1"/>
      <c r="E112" s="1"/>
      <c r="F112" s="75"/>
      <c r="G112" s="1"/>
      <c r="H112" s="1"/>
      <c r="I112" s="75"/>
      <c r="J112" s="33"/>
      <c r="K112" s="33"/>
      <c r="L112" s="33"/>
      <c r="M112" s="50"/>
    </row>
  </sheetData>
  <mergeCells count="15">
    <mergeCell ref="A2:M2"/>
    <mergeCell ref="A3:M3"/>
    <mergeCell ref="A4:A7"/>
    <mergeCell ref="B4:B7"/>
    <mergeCell ref="D4:F4"/>
    <mergeCell ref="G4:I4"/>
    <mergeCell ref="J4:J7"/>
    <mergeCell ref="K4:L4"/>
    <mergeCell ref="M4:M7"/>
    <mergeCell ref="D5:D7"/>
    <mergeCell ref="E5:E7"/>
    <mergeCell ref="F5:F7"/>
    <mergeCell ref="G5:G7"/>
    <mergeCell ref="H5:H7"/>
    <mergeCell ref="I5:I7"/>
  </mergeCells>
  <printOptions horizontalCentered="1"/>
  <pageMargins left="0.19685039370078741" right="3.937007874015748E-2" top="0.31496062992125984" bottom="0.31496062992125984" header="0.47244094488188981" footer="0.31496062992125984"/>
  <pageSetup paperSize="9" scale="85" firstPageNumber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จัดคนลงสู่ตำแหน่ง แก้ไข มานา64</vt:lpstr>
      <vt:lpstr>จัดคนลงสู่ตำแหน่ง</vt:lpstr>
      <vt:lpstr>จัดคนลงสู่ตำแหน่ง แก้ไข</vt:lpstr>
      <vt:lpstr>Sheet1</vt:lpstr>
      <vt:lpstr>จัดคนลงสู่ตำแหน่ง!Print_Area</vt:lpstr>
      <vt:lpstr>'จัดคนลงสู่ตำแหน่ง แก้ไข'!Print_Area</vt:lpstr>
      <vt:lpstr>'จัดคนลงสู่ตำแหน่ง แก้ไข มานา64'!Print_Area</vt:lpstr>
      <vt:lpstr>จัดคนลงสู่ตำแหน่ง!Print_Titles</vt:lpstr>
      <vt:lpstr>'จัดคนลงสู่ตำแหน่ง แก้ไข'!Print_Titles</vt:lpstr>
      <vt:lpstr>'จัดคนลงสู่ตำแหน่ง แก้ไข มานา64'!Print_Titles</vt:lpstr>
    </vt:vector>
  </TitlesOfParts>
  <Company>iLLUSiON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Administrator</cp:lastModifiedBy>
  <cp:lastPrinted>2021-03-04T06:27:21Z</cp:lastPrinted>
  <dcterms:created xsi:type="dcterms:W3CDTF">2011-04-29T07:48:23Z</dcterms:created>
  <dcterms:modified xsi:type="dcterms:W3CDTF">2021-03-04T06:28:20Z</dcterms:modified>
</cp:coreProperties>
</file>